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1140" activeTab="2"/>
  </bookViews>
  <sheets>
    <sheet name="DPMO" sheetId="1" r:id="rId1"/>
    <sheet name="Cpk-Sigma" sheetId="2" r:id="rId2"/>
    <sheet name="Analisis 6sigma" sheetId="3" r:id="rId3"/>
    <sheet name="TABLA" sheetId="4" state="hidden" r:id="rId4"/>
  </sheets>
  <definedNames>
    <definedName name="DPMO" localSheetId="0">'DPMO'!$B$19</definedName>
    <definedName name="DPMO">#REF!</definedName>
  </definedNames>
  <calcPr fullCalcOnLoad="1"/>
</workbook>
</file>

<file path=xl/comments3.xml><?xml version="1.0" encoding="utf-8"?>
<comments xmlns="http://schemas.openxmlformats.org/spreadsheetml/2006/main">
  <authors>
    <author>JOSE PEDRO ESPINOZA ELIZONDO</author>
  </authors>
  <commentList>
    <comment ref="G13" authorId="0">
      <text>
        <r>
          <rPr>
            <sz val="8"/>
            <rFont val="Tahoma"/>
            <family val="2"/>
          </rPr>
          <t xml:space="preserve">DD:FORMULA
</t>
        </r>
      </text>
    </comment>
    <comment ref="G16" authorId="0">
      <text>
        <r>
          <rPr>
            <sz val="8"/>
            <rFont val="Tahoma"/>
            <family val="2"/>
          </rPr>
          <t xml:space="preserve">DD:FORMULA
</t>
        </r>
      </text>
    </comment>
    <comment ref="G18" authorId="0">
      <text>
        <r>
          <rPr>
            <sz val="8"/>
            <rFont val="Tahoma"/>
            <family val="2"/>
          </rPr>
          <t xml:space="preserve">DD:FORMULA
</t>
        </r>
      </text>
    </comment>
    <comment ref="G20" authorId="0">
      <text>
        <r>
          <rPr>
            <sz val="8"/>
            <rFont val="Tahoma"/>
            <family val="2"/>
          </rPr>
          <t xml:space="preserve">DD:FORMULA
</t>
        </r>
      </text>
    </comment>
    <comment ref="H20" authorId="0">
      <text>
        <r>
          <rPr>
            <sz val="8"/>
            <rFont val="Tahoma"/>
            <family val="2"/>
          </rPr>
          <t xml:space="preserve">DD:FORMULA
</t>
        </r>
      </text>
    </comment>
    <comment ref="D14" authorId="0">
      <text>
        <r>
          <rPr>
            <b/>
            <sz val="8"/>
            <rFont val="Tahoma"/>
            <family val="0"/>
          </rPr>
          <t>DD: PROMEDIO DE LOS DATOS A EVALUAR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DD: DESVIACIÓN ESTANDAR DE LOS DATOS A EVALUAR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DD: LIMITE SUPERIOR DE ESPECIFICACIÓN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DD: LIMITE INFERIOR DE ESPECIFICACIÓN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<sst xmlns="http://schemas.openxmlformats.org/spreadsheetml/2006/main" count="45" uniqueCount="43">
  <si>
    <t>CAPACIDAD DE PROCESO</t>
  </si>
  <si>
    <t>ESPECIFICACION SUPERIOR:</t>
  </si>
  <si>
    <t>ESPECIFICACION INFERIOR:</t>
  </si>
  <si>
    <t>DESVIACION ESTANDAR:</t>
  </si>
  <si>
    <t>PROMEDIO MUESTRA:</t>
  </si>
  <si>
    <t>PPM</t>
  </si>
  <si>
    <t>INICIO</t>
  </si>
  <si>
    <t>FINAL</t>
  </si>
  <si>
    <t>META:</t>
  </si>
  <si>
    <t>ESPEC. SUPERIOR</t>
  </si>
  <si>
    <t>ESPEC. INFERIOR</t>
  </si>
  <si>
    <t>CP</t>
  </si>
  <si>
    <t xml:space="preserve">PORCENTAJE </t>
  </si>
  <si>
    <t xml:space="preserve"> DENTRO DE ESPECIFICACION</t>
  </si>
  <si>
    <t>CPk</t>
  </si>
  <si>
    <t>NIVEL SIGMA:</t>
  </si>
  <si>
    <t>DETERMINACION DEL NIVEL SIGMA</t>
  </si>
  <si>
    <t>FORMA CONTINUA</t>
  </si>
  <si>
    <t>CPK</t>
  </si>
  <si>
    <t>SIGMAst</t>
  </si>
  <si>
    <t>SIGMAcst</t>
  </si>
  <si>
    <t>Coloque Cpk del Proceso -----&gt;</t>
  </si>
  <si>
    <t>Nivel Sigma(st) del Proceso -----&gt;</t>
  </si>
  <si>
    <t>Nivel Sigma(lt) del Proceso -----&gt;</t>
  </si>
  <si>
    <t>Nota:</t>
  </si>
  <si>
    <t>st : Corto Plazo</t>
  </si>
  <si>
    <t>lt : Largo Plazo</t>
  </si>
  <si>
    <t>CALCULADOR DE SEIS SIGMA</t>
  </si>
  <si>
    <t>(Coloque los datos en las celdas color azul)</t>
  </si>
  <si>
    <t>OPCION 1:</t>
  </si>
  <si>
    <t>Coloque el nivel Sigma del Proceso, para cálculo de DPMO</t>
  </si>
  <si>
    <t>Nivel Sigma del Proceso -&gt;</t>
  </si>
  <si>
    <t>DPMO</t>
  </si>
  <si>
    <t>Porcentaje</t>
  </si>
  <si>
    <t>OPCION 2:</t>
  </si>
  <si>
    <t>Coloque el Porcentaje de Defectos, para cálculo de DPMO y nivel Sigma</t>
  </si>
  <si>
    <t>Porcentaje -&gt;</t>
  </si>
  <si>
    <t>Nivel Sigma del Proceso</t>
  </si>
  <si>
    <t>OPCION 3:</t>
  </si>
  <si>
    <t>Coloque DPMO, para cálculo del Nivel Sigma</t>
  </si>
  <si>
    <t>DPMO -&gt;</t>
  </si>
  <si>
    <t>NOTA: Todos los cálculos incluyen un desplazamiento de 1,5 Sigma</t>
  </si>
  <si>
    <r>
      <t>Si el Porcentaje es &lt; 1,0%, coloque el signo de % después del dato (p.ej.: 0.01</t>
    </r>
    <r>
      <rPr>
        <b/>
        <sz val="10"/>
        <color indexed="10"/>
        <rFont val="Arial"/>
        <family val="2"/>
      </rPr>
      <t>%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</si>
</sst>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0.0%"/>
    <numFmt numFmtId="201" formatCode="0.000%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%"/>
    <numFmt numFmtId="208" formatCode="0.00000%"/>
    <numFmt numFmtId="209" formatCode="0.000000000"/>
    <numFmt numFmtId="210" formatCode="0.00000000"/>
    <numFmt numFmtId="211" formatCode="0.000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0.000000%"/>
    <numFmt numFmtId="216" formatCode="0.0000000000"/>
  </numFmts>
  <fonts count="5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0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7" fillId="2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201" fontId="0" fillId="0" borderId="0" xfId="57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05" fontId="3" fillId="0" borderId="10" xfId="0" applyNumberFormat="1" applyFont="1" applyBorder="1" applyAlignment="1">
      <alignment horizontal="center"/>
    </xf>
    <xf numFmtId="205" fontId="3" fillId="0" borderId="10" xfId="0" applyNumberFormat="1" applyFont="1" applyBorder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10" fontId="3" fillId="0" borderId="10" xfId="57" applyNumberFormat="1" applyFont="1" applyBorder="1" applyAlignment="1">
      <alignment/>
    </xf>
    <xf numFmtId="206" fontId="3" fillId="0" borderId="10" xfId="57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10" fontId="3" fillId="0" borderId="10" xfId="57" applyNumberFormat="1" applyFont="1" applyBorder="1" applyAlignment="1" applyProtection="1">
      <alignment/>
      <protection hidden="1"/>
    </xf>
    <xf numFmtId="1" fontId="3" fillId="0" borderId="10" xfId="0" applyNumberFormat="1" applyFont="1" applyBorder="1" applyAlignment="1" applyProtection="1">
      <alignment horizontal="center"/>
      <protection hidden="1"/>
    </xf>
    <xf numFmtId="205" fontId="3" fillId="0" borderId="10" xfId="0" applyNumberFormat="1" applyFont="1" applyBorder="1" applyAlignment="1" applyProtection="1">
      <alignment horizontal="center"/>
      <protection hidden="1"/>
    </xf>
    <xf numFmtId="205" fontId="3" fillId="0" borderId="10" xfId="0" applyNumberFormat="1" applyFont="1" applyBorder="1" applyAlignment="1" applyProtection="1">
      <alignment horizontal="right"/>
      <protection hidden="1"/>
    </xf>
    <xf numFmtId="206" fontId="3" fillId="0" borderId="10" xfId="57" applyNumberFormat="1" applyFont="1" applyBorder="1" applyAlignment="1" applyProtection="1">
      <alignment horizontal="center"/>
      <protection hidden="1"/>
    </xf>
    <xf numFmtId="0" fontId="6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8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9" fillId="35" borderId="16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35" borderId="0" xfId="0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06" fontId="9" fillId="35" borderId="0" xfId="0" applyNumberFormat="1" applyFont="1" applyFill="1" applyBorder="1" applyAlignment="1">
      <alignment horizontal="center"/>
    </xf>
    <xf numFmtId="2" fontId="10" fillId="33" borderId="1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9" fillId="33" borderId="17" xfId="0" applyNumberFormat="1" applyFont="1" applyFill="1" applyBorder="1" applyAlignment="1">
      <alignment horizontal="center"/>
    </xf>
    <xf numFmtId="2" fontId="9" fillId="35" borderId="17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11" fillId="34" borderId="1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right"/>
    </xf>
    <xf numFmtId="206" fontId="10" fillId="36" borderId="2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206" fontId="0" fillId="36" borderId="23" xfId="0" applyNumberFormat="1" applyFill="1" applyBorder="1" applyAlignment="1">
      <alignment horizontal="center"/>
    </xf>
    <xf numFmtId="208" fontId="0" fillId="36" borderId="24" xfId="0" applyNumberFormat="1" applyFill="1" applyBorder="1" applyAlignment="1">
      <alignment horizontal="center"/>
    </xf>
    <xf numFmtId="208" fontId="10" fillId="36" borderId="22" xfId="0" applyNumberFormat="1" applyFont="1" applyFill="1" applyBorder="1" applyAlignment="1" applyProtection="1">
      <alignment horizontal="center"/>
      <protection locked="0"/>
    </xf>
    <xf numFmtId="0" fontId="0" fillId="36" borderId="23" xfId="0" applyFill="1" applyBorder="1" applyAlignment="1">
      <alignment horizontal="center"/>
    </xf>
    <xf numFmtId="206" fontId="0" fillId="36" borderId="24" xfId="0" applyNumberFormat="1" applyFill="1" applyBorder="1" applyAlignment="1">
      <alignment horizontal="center"/>
    </xf>
    <xf numFmtId="206" fontId="0" fillId="36" borderId="10" xfId="0" applyNumberFormat="1" applyFill="1" applyBorder="1" applyAlignment="1">
      <alignment horizontal="center"/>
    </xf>
    <xf numFmtId="208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325"/>
          <c:w val="0.946"/>
          <c:h val="0.88775"/>
        </c:manualLayout>
      </c:layout>
      <c:areaChart>
        <c:grouping val="standard"/>
        <c:varyColors val="0"/>
        <c:ser>
          <c:idx val="0"/>
          <c:order val="0"/>
          <c:tx>
            <c:v>DISTRIBUCION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TABLA!$B$7:$B$1006</c:f>
              <c:numCache>
                <c:ptCount val="1000"/>
                <c:pt idx="0">
                  <c:v>0.10239999999999987</c:v>
                </c:pt>
                <c:pt idx="1">
                  <c:v>0.10479999999999987</c:v>
                </c:pt>
                <c:pt idx="2">
                  <c:v>0.10719999999999986</c:v>
                </c:pt>
                <c:pt idx="3">
                  <c:v>0.10959999999999986</c:v>
                </c:pt>
                <c:pt idx="4">
                  <c:v>0.11199999999999986</c:v>
                </c:pt>
                <c:pt idx="5">
                  <c:v>0.11439999999999986</c:v>
                </c:pt>
                <c:pt idx="6">
                  <c:v>0.11679999999999988</c:v>
                </c:pt>
                <c:pt idx="7">
                  <c:v>0.11919999999999986</c:v>
                </c:pt>
                <c:pt idx="8">
                  <c:v>0.12159999999999987</c:v>
                </c:pt>
                <c:pt idx="9">
                  <c:v>0.12399999999999986</c:v>
                </c:pt>
                <c:pt idx="10">
                  <c:v>0.12639999999999987</c:v>
                </c:pt>
                <c:pt idx="11">
                  <c:v>0.12879999999999986</c:v>
                </c:pt>
                <c:pt idx="12">
                  <c:v>0.13119999999999987</c:v>
                </c:pt>
                <c:pt idx="13">
                  <c:v>0.13359999999999989</c:v>
                </c:pt>
                <c:pt idx="14">
                  <c:v>0.13599999999999987</c:v>
                </c:pt>
                <c:pt idx="15">
                  <c:v>0.13839999999999986</c:v>
                </c:pt>
                <c:pt idx="16">
                  <c:v>0.14079999999999987</c:v>
                </c:pt>
                <c:pt idx="17">
                  <c:v>0.14319999999999988</c:v>
                </c:pt>
                <c:pt idx="18">
                  <c:v>0.14559999999999987</c:v>
                </c:pt>
                <c:pt idx="19">
                  <c:v>0.14799999999999985</c:v>
                </c:pt>
                <c:pt idx="20">
                  <c:v>0.15039999999999987</c:v>
                </c:pt>
                <c:pt idx="21">
                  <c:v>0.15279999999999988</c:v>
                </c:pt>
                <c:pt idx="22">
                  <c:v>0.15519999999999987</c:v>
                </c:pt>
                <c:pt idx="23">
                  <c:v>0.15759999999999988</c:v>
                </c:pt>
                <c:pt idx="24">
                  <c:v>0.15999999999999986</c:v>
                </c:pt>
                <c:pt idx="25">
                  <c:v>0.16239999999999988</c:v>
                </c:pt>
                <c:pt idx="26">
                  <c:v>0.1647999999999999</c:v>
                </c:pt>
                <c:pt idx="27">
                  <c:v>0.16719999999999988</c:v>
                </c:pt>
                <c:pt idx="28">
                  <c:v>0.16959999999999986</c:v>
                </c:pt>
                <c:pt idx="29">
                  <c:v>0.17199999999999988</c:v>
                </c:pt>
                <c:pt idx="30">
                  <c:v>0.1743999999999999</c:v>
                </c:pt>
                <c:pt idx="31">
                  <c:v>0.17679999999999987</c:v>
                </c:pt>
                <c:pt idx="32">
                  <c:v>0.17919999999999986</c:v>
                </c:pt>
                <c:pt idx="33">
                  <c:v>0.18159999999999987</c:v>
                </c:pt>
                <c:pt idx="34">
                  <c:v>0.18399999999999989</c:v>
                </c:pt>
                <c:pt idx="35">
                  <c:v>0.18639999999999987</c:v>
                </c:pt>
                <c:pt idx="36">
                  <c:v>0.18879999999999986</c:v>
                </c:pt>
                <c:pt idx="37">
                  <c:v>0.19119999999999987</c:v>
                </c:pt>
                <c:pt idx="38">
                  <c:v>0.19359999999999988</c:v>
                </c:pt>
                <c:pt idx="39">
                  <c:v>0.19599999999999987</c:v>
                </c:pt>
                <c:pt idx="40">
                  <c:v>0.19839999999999988</c:v>
                </c:pt>
                <c:pt idx="41">
                  <c:v>0.20079999999999987</c:v>
                </c:pt>
                <c:pt idx="42">
                  <c:v>0.20319999999999988</c:v>
                </c:pt>
                <c:pt idx="43">
                  <c:v>0.2055999999999999</c:v>
                </c:pt>
                <c:pt idx="44">
                  <c:v>0.20799999999999988</c:v>
                </c:pt>
                <c:pt idx="45">
                  <c:v>0.21039999999999986</c:v>
                </c:pt>
                <c:pt idx="46">
                  <c:v>0.21279999999999988</c:v>
                </c:pt>
                <c:pt idx="47">
                  <c:v>0.2151999999999999</c:v>
                </c:pt>
                <c:pt idx="48">
                  <c:v>0.21759999999999988</c:v>
                </c:pt>
                <c:pt idx="49">
                  <c:v>0.21999999999999986</c:v>
                </c:pt>
                <c:pt idx="50">
                  <c:v>0.22239999999999988</c:v>
                </c:pt>
                <c:pt idx="51">
                  <c:v>0.2247999999999999</c:v>
                </c:pt>
                <c:pt idx="52">
                  <c:v>0.22719999999999987</c:v>
                </c:pt>
                <c:pt idx="53">
                  <c:v>0.2295999999999999</c:v>
                </c:pt>
                <c:pt idx="54">
                  <c:v>0.23199999999999987</c:v>
                </c:pt>
                <c:pt idx="55">
                  <c:v>0.2343999999999999</c:v>
                </c:pt>
                <c:pt idx="56">
                  <c:v>0.23679999999999987</c:v>
                </c:pt>
                <c:pt idx="57">
                  <c:v>0.23919999999999988</c:v>
                </c:pt>
                <c:pt idx="58">
                  <c:v>0.24159999999999987</c:v>
                </c:pt>
                <c:pt idx="59">
                  <c:v>0.24399999999999988</c:v>
                </c:pt>
                <c:pt idx="60">
                  <c:v>0.24639999999999987</c:v>
                </c:pt>
                <c:pt idx="61">
                  <c:v>0.24879999999999988</c:v>
                </c:pt>
                <c:pt idx="62">
                  <c:v>0.25119999999999987</c:v>
                </c:pt>
                <c:pt idx="63">
                  <c:v>0.2535999999999999</c:v>
                </c:pt>
                <c:pt idx="64">
                  <c:v>0.2559999999999999</c:v>
                </c:pt>
                <c:pt idx="65">
                  <c:v>0.25839999999999985</c:v>
                </c:pt>
                <c:pt idx="66">
                  <c:v>0.2607999999999999</c:v>
                </c:pt>
                <c:pt idx="67">
                  <c:v>0.2631999999999999</c:v>
                </c:pt>
                <c:pt idx="68">
                  <c:v>0.2655999999999999</c:v>
                </c:pt>
                <c:pt idx="69">
                  <c:v>0.2679999999999999</c:v>
                </c:pt>
                <c:pt idx="70">
                  <c:v>0.27039999999999986</c:v>
                </c:pt>
                <c:pt idx="71">
                  <c:v>0.2727999999999999</c:v>
                </c:pt>
                <c:pt idx="72">
                  <c:v>0.2751999999999999</c:v>
                </c:pt>
                <c:pt idx="73">
                  <c:v>0.27759999999999985</c:v>
                </c:pt>
                <c:pt idx="74">
                  <c:v>0.2799999999999999</c:v>
                </c:pt>
                <c:pt idx="75">
                  <c:v>0.2823999999999999</c:v>
                </c:pt>
                <c:pt idx="76">
                  <c:v>0.2847999999999999</c:v>
                </c:pt>
                <c:pt idx="77">
                  <c:v>0.2871999999999999</c:v>
                </c:pt>
                <c:pt idx="78">
                  <c:v>0.28959999999999986</c:v>
                </c:pt>
                <c:pt idx="79">
                  <c:v>0.29199999999999987</c:v>
                </c:pt>
                <c:pt idx="80">
                  <c:v>0.2943999999999999</c:v>
                </c:pt>
                <c:pt idx="81">
                  <c:v>0.2967999999999999</c:v>
                </c:pt>
                <c:pt idx="82">
                  <c:v>0.2991999999999999</c:v>
                </c:pt>
                <c:pt idx="83">
                  <c:v>0.30159999999999987</c:v>
                </c:pt>
                <c:pt idx="84">
                  <c:v>0.3039999999999999</c:v>
                </c:pt>
                <c:pt idx="85">
                  <c:v>0.3063999999999999</c:v>
                </c:pt>
                <c:pt idx="86">
                  <c:v>0.30879999999999985</c:v>
                </c:pt>
                <c:pt idx="87">
                  <c:v>0.3111999999999999</c:v>
                </c:pt>
                <c:pt idx="88">
                  <c:v>0.3135999999999999</c:v>
                </c:pt>
                <c:pt idx="89">
                  <c:v>0.3159999999999999</c:v>
                </c:pt>
                <c:pt idx="90">
                  <c:v>0.3183999999999999</c:v>
                </c:pt>
                <c:pt idx="91">
                  <c:v>0.32079999999999986</c:v>
                </c:pt>
                <c:pt idx="92">
                  <c:v>0.3231999999999999</c:v>
                </c:pt>
                <c:pt idx="93">
                  <c:v>0.3255999999999999</c:v>
                </c:pt>
                <c:pt idx="94">
                  <c:v>0.32799999999999985</c:v>
                </c:pt>
                <c:pt idx="95">
                  <c:v>0.3303999999999999</c:v>
                </c:pt>
                <c:pt idx="96">
                  <c:v>0.3327999999999999</c:v>
                </c:pt>
                <c:pt idx="97">
                  <c:v>0.3351999999999999</c:v>
                </c:pt>
                <c:pt idx="98">
                  <c:v>0.3375999999999999</c:v>
                </c:pt>
                <c:pt idx="99">
                  <c:v>0.33999999999999986</c:v>
                </c:pt>
                <c:pt idx="100">
                  <c:v>0.3423999999999999</c:v>
                </c:pt>
                <c:pt idx="101">
                  <c:v>0.3447999999999999</c:v>
                </c:pt>
                <c:pt idx="102">
                  <c:v>0.3471999999999999</c:v>
                </c:pt>
                <c:pt idx="103">
                  <c:v>0.3495999999999999</c:v>
                </c:pt>
                <c:pt idx="104">
                  <c:v>0.35199999999999987</c:v>
                </c:pt>
                <c:pt idx="105">
                  <c:v>0.3543999999999999</c:v>
                </c:pt>
                <c:pt idx="106">
                  <c:v>0.3567999999999999</c:v>
                </c:pt>
                <c:pt idx="107">
                  <c:v>0.3591999999999999</c:v>
                </c:pt>
                <c:pt idx="108">
                  <c:v>0.36159999999999987</c:v>
                </c:pt>
                <c:pt idx="109">
                  <c:v>0.3639999999999999</c:v>
                </c:pt>
                <c:pt idx="110">
                  <c:v>0.3663999999999999</c:v>
                </c:pt>
                <c:pt idx="111">
                  <c:v>0.3687999999999999</c:v>
                </c:pt>
                <c:pt idx="112">
                  <c:v>0.3711999999999999</c:v>
                </c:pt>
                <c:pt idx="113">
                  <c:v>0.3735999999999999</c:v>
                </c:pt>
                <c:pt idx="114">
                  <c:v>0.3759999999999999</c:v>
                </c:pt>
                <c:pt idx="115">
                  <c:v>0.3783999999999999</c:v>
                </c:pt>
                <c:pt idx="116">
                  <c:v>0.3807999999999999</c:v>
                </c:pt>
                <c:pt idx="117">
                  <c:v>0.3831999999999999</c:v>
                </c:pt>
                <c:pt idx="118">
                  <c:v>0.3855999999999999</c:v>
                </c:pt>
                <c:pt idx="119">
                  <c:v>0.3879999999999999</c:v>
                </c:pt>
                <c:pt idx="120">
                  <c:v>0.3903999999999999</c:v>
                </c:pt>
                <c:pt idx="121">
                  <c:v>0.39279999999999987</c:v>
                </c:pt>
                <c:pt idx="122">
                  <c:v>0.3951999999999999</c:v>
                </c:pt>
                <c:pt idx="123">
                  <c:v>0.3975999999999999</c:v>
                </c:pt>
                <c:pt idx="124">
                  <c:v>0.3999999999999999</c:v>
                </c:pt>
                <c:pt idx="125">
                  <c:v>0.40239999999999987</c:v>
                </c:pt>
                <c:pt idx="126">
                  <c:v>0.4047999999999999</c:v>
                </c:pt>
                <c:pt idx="127">
                  <c:v>0.4071999999999999</c:v>
                </c:pt>
                <c:pt idx="128">
                  <c:v>0.4095999999999999</c:v>
                </c:pt>
                <c:pt idx="129">
                  <c:v>0.4119999999999999</c:v>
                </c:pt>
                <c:pt idx="130">
                  <c:v>0.4143999999999999</c:v>
                </c:pt>
                <c:pt idx="131">
                  <c:v>0.4167999999999999</c:v>
                </c:pt>
                <c:pt idx="132">
                  <c:v>0.4191999999999999</c:v>
                </c:pt>
                <c:pt idx="133">
                  <c:v>0.4215999999999999</c:v>
                </c:pt>
                <c:pt idx="134">
                  <c:v>0.4239999999999999</c:v>
                </c:pt>
                <c:pt idx="135">
                  <c:v>0.4263999999999999</c:v>
                </c:pt>
                <c:pt idx="136">
                  <c:v>0.4287999999999999</c:v>
                </c:pt>
                <c:pt idx="137">
                  <c:v>0.4311999999999999</c:v>
                </c:pt>
                <c:pt idx="138">
                  <c:v>0.4335999999999999</c:v>
                </c:pt>
                <c:pt idx="139">
                  <c:v>0.4359999999999999</c:v>
                </c:pt>
                <c:pt idx="140">
                  <c:v>0.4383999999999999</c:v>
                </c:pt>
                <c:pt idx="141">
                  <c:v>0.4407999999999999</c:v>
                </c:pt>
                <c:pt idx="142">
                  <c:v>0.44319999999999987</c:v>
                </c:pt>
                <c:pt idx="143">
                  <c:v>0.4455999999999999</c:v>
                </c:pt>
                <c:pt idx="144">
                  <c:v>0.4479999999999999</c:v>
                </c:pt>
                <c:pt idx="145">
                  <c:v>0.4503999999999999</c:v>
                </c:pt>
                <c:pt idx="146">
                  <c:v>0.4527999999999999</c:v>
                </c:pt>
                <c:pt idx="147">
                  <c:v>0.4551999999999999</c:v>
                </c:pt>
                <c:pt idx="148">
                  <c:v>0.4575999999999999</c:v>
                </c:pt>
                <c:pt idx="149">
                  <c:v>0.4599999999999999</c:v>
                </c:pt>
                <c:pt idx="150">
                  <c:v>0.4623999999999999</c:v>
                </c:pt>
                <c:pt idx="151">
                  <c:v>0.4647999999999999</c:v>
                </c:pt>
                <c:pt idx="152">
                  <c:v>0.4671999999999999</c:v>
                </c:pt>
                <c:pt idx="153">
                  <c:v>0.4695999999999999</c:v>
                </c:pt>
                <c:pt idx="154">
                  <c:v>0.4719999999999999</c:v>
                </c:pt>
                <c:pt idx="155">
                  <c:v>0.4743999999999999</c:v>
                </c:pt>
                <c:pt idx="156">
                  <c:v>0.4767999999999999</c:v>
                </c:pt>
                <c:pt idx="157">
                  <c:v>0.4791999999999999</c:v>
                </c:pt>
                <c:pt idx="158">
                  <c:v>0.4815999999999999</c:v>
                </c:pt>
                <c:pt idx="159">
                  <c:v>0.4839999999999999</c:v>
                </c:pt>
                <c:pt idx="160">
                  <c:v>0.4863999999999999</c:v>
                </c:pt>
                <c:pt idx="161">
                  <c:v>0.4887999999999999</c:v>
                </c:pt>
                <c:pt idx="162">
                  <c:v>0.4911999999999999</c:v>
                </c:pt>
                <c:pt idx="163">
                  <c:v>0.4935999999999999</c:v>
                </c:pt>
                <c:pt idx="164">
                  <c:v>0.4959999999999999</c:v>
                </c:pt>
                <c:pt idx="165">
                  <c:v>0.4983999999999999</c:v>
                </c:pt>
                <c:pt idx="166">
                  <c:v>0.5007999999999999</c:v>
                </c:pt>
                <c:pt idx="167">
                  <c:v>0.5031999999999999</c:v>
                </c:pt>
                <c:pt idx="168">
                  <c:v>0.5055999999999998</c:v>
                </c:pt>
                <c:pt idx="169">
                  <c:v>0.5079999999999999</c:v>
                </c:pt>
                <c:pt idx="170">
                  <c:v>0.5104</c:v>
                </c:pt>
                <c:pt idx="171">
                  <c:v>0.5127999999999999</c:v>
                </c:pt>
                <c:pt idx="172">
                  <c:v>0.5151999999999999</c:v>
                </c:pt>
                <c:pt idx="173">
                  <c:v>0.5175999999999998</c:v>
                </c:pt>
                <c:pt idx="174">
                  <c:v>0.5199999999999999</c:v>
                </c:pt>
                <c:pt idx="175">
                  <c:v>0.5224</c:v>
                </c:pt>
                <c:pt idx="176">
                  <c:v>0.5247999999999999</c:v>
                </c:pt>
                <c:pt idx="177">
                  <c:v>0.5271999999999999</c:v>
                </c:pt>
                <c:pt idx="178">
                  <c:v>0.5295999999999998</c:v>
                </c:pt>
                <c:pt idx="179">
                  <c:v>0.5319999999999999</c:v>
                </c:pt>
                <c:pt idx="180">
                  <c:v>0.5344</c:v>
                </c:pt>
                <c:pt idx="181">
                  <c:v>0.5367999999999999</c:v>
                </c:pt>
                <c:pt idx="182">
                  <c:v>0.5391999999999999</c:v>
                </c:pt>
                <c:pt idx="183">
                  <c:v>0.5415999999999999</c:v>
                </c:pt>
                <c:pt idx="184">
                  <c:v>0.5439999999999999</c:v>
                </c:pt>
                <c:pt idx="185">
                  <c:v>0.5463999999999999</c:v>
                </c:pt>
                <c:pt idx="186">
                  <c:v>0.5488</c:v>
                </c:pt>
                <c:pt idx="187">
                  <c:v>0.5511999999999999</c:v>
                </c:pt>
                <c:pt idx="188">
                  <c:v>0.5535999999999999</c:v>
                </c:pt>
                <c:pt idx="189">
                  <c:v>0.5559999999999998</c:v>
                </c:pt>
                <c:pt idx="190">
                  <c:v>0.5583999999999999</c:v>
                </c:pt>
                <c:pt idx="191">
                  <c:v>0.5608</c:v>
                </c:pt>
                <c:pt idx="192">
                  <c:v>0.5631999999999999</c:v>
                </c:pt>
                <c:pt idx="193">
                  <c:v>0.5655999999999999</c:v>
                </c:pt>
                <c:pt idx="194">
                  <c:v>0.5679999999999998</c:v>
                </c:pt>
                <c:pt idx="195">
                  <c:v>0.5703999999999999</c:v>
                </c:pt>
                <c:pt idx="196">
                  <c:v>0.5728</c:v>
                </c:pt>
                <c:pt idx="197">
                  <c:v>0.5751999999999999</c:v>
                </c:pt>
                <c:pt idx="198">
                  <c:v>0.5775999999999999</c:v>
                </c:pt>
                <c:pt idx="199">
                  <c:v>0.5799999999999998</c:v>
                </c:pt>
                <c:pt idx="200">
                  <c:v>0.5823999999999999</c:v>
                </c:pt>
                <c:pt idx="201">
                  <c:v>0.5848</c:v>
                </c:pt>
                <c:pt idx="202">
                  <c:v>0.5871999999999999</c:v>
                </c:pt>
                <c:pt idx="203">
                  <c:v>0.5895999999999999</c:v>
                </c:pt>
                <c:pt idx="204">
                  <c:v>0.5919999999999999</c:v>
                </c:pt>
                <c:pt idx="205">
                  <c:v>0.5943999999999999</c:v>
                </c:pt>
                <c:pt idx="206">
                  <c:v>0.5967999999999999</c:v>
                </c:pt>
                <c:pt idx="207">
                  <c:v>0.5992</c:v>
                </c:pt>
                <c:pt idx="208">
                  <c:v>0.6015999999999999</c:v>
                </c:pt>
                <c:pt idx="209">
                  <c:v>0.6039999999999999</c:v>
                </c:pt>
                <c:pt idx="210">
                  <c:v>0.6063999999999999</c:v>
                </c:pt>
                <c:pt idx="211">
                  <c:v>0.6087999999999999</c:v>
                </c:pt>
                <c:pt idx="212">
                  <c:v>0.6112</c:v>
                </c:pt>
                <c:pt idx="213">
                  <c:v>0.6135999999999999</c:v>
                </c:pt>
                <c:pt idx="214">
                  <c:v>0.6159999999999999</c:v>
                </c:pt>
                <c:pt idx="215">
                  <c:v>0.6184</c:v>
                </c:pt>
                <c:pt idx="216">
                  <c:v>0.6207999999999999</c:v>
                </c:pt>
                <c:pt idx="217">
                  <c:v>0.6231999999999999</c:v>
                </c:pt>
                <c:pt idx="218">
                  <c:v>0.6255999999999999</c:v>
                </c:pt>
                <c:pt idx="219">
                  <c:v>0.6279999999999999</c:v>
                </c:pt>
                <c:pt idx="220">
                  <c:v>0.6304</c:v>
                </c:pt>
                <c:pt idx="221">
                  <c:v>0.6327999999999999</c:v>
                </c:pt>
                <c:pt idx="222">
                  <c:v>0.6351999999999999</c:v>
                </c:pt>
                <c:pt idx="223">
                  <c:v>0.6376</c:v>
                </c:pt>
                <c:pt idx="224">
                  <c:v>0.6399999999999999</c:v>
                </c:pt>
                <c:pt idx="225">
                  <c:v>0.6424</c:v>
                </c:pt>
                <c:pt idx="226">
                  <c:v>0.6447999999999999</c:v>
                </c:pt>
                <c:pt idx="227">
                  <c:v>0.6471999999999999</c:v>
                </c:pt>
                <c:pt idx="228">
                  <c:v>0.6496</c:v>
                </c:pt>
                <c:pt idx="229">
                  <c:v>0.6519999999999999</c:v>
                </c:pt>
                <c:pt idx="230">
                  <c:v>0.6543999999999999</c:v>
                </c:pt>
                <c:pt idx="231">
                  <c:v>0.6567999999999999</c:v>
                </c:pt>
                <c:pt idx="232">
                  <c:v>0.6591999999999999</c:v>
                </c:pt>
                <c:pt idx="233">
                  <c:v>0.6616</c:v>
                </c:pt>
                <c:pt idx="234">
                  <c:v>0.6639999999999999</c:v>
                </c:pt>
                <c:pt idx="235">
                  <c:v>0.6663999999999999</c:v>
                </c:pt>
                <c:pt idx="236">
                  <c:v>0.6688</c:v>
                </c:pt>
                <c:pt idx="237">
                  <c:v>0.6711999999999999</c:v>
                </c:pt>
                <c:pt idx="238">
                  <c:v>0.6735999999999999</c:v>
                </c:pt>
                <c:pt idx="239">
                  <c:v>0.6759999999999999</c:v>
                </c:pt>
                <c:pt idx="240">
                  <c:v>0.6783999999999999</c:v>
                </c:pt>
                <c:pt idx="241">
                  <c:v>0.6808</c:v>
                </c:pt>
                <c:pt idx="242">
                  <c:v>0.6831999999999999</c:v>
                </c:pt>
                <c:pt idx="243">
                  <c:v>0.6855999999999999</c:v>
                </c:pt>
                <c:pt idx="244">
                  <c:v>0.688</c:v>
                </c:pt>
                <c:pt idx="245">
                  <c:v>0.6903999999999999</c:v>
                </c:pt>
                <c:pt idx="246">
                  <c:v>0.6928</c:v>
                </c:pt>
                <c:pt idx="247">
                  <c:v>0.6951999999999999</c:v>
                </c:pt>
                <c:pt idx="248">
                  <c:v>0.6975999999999999</c:v>
                </c:pt>
                <c:pt idx="249">
                  <c:v>0.7</c:v>
                </c:pt>
                <c:pt idx="250">
                  <c:v>0.7023999999999999</c:v>
                </c:pt>
                <c:pt idx="251">
                  <c:v>0.7047999999999999</c:v>
                </c:pt>
                <c:pt idx="252">
                  <c:v>0.7071999999999999</c:v>
                </c:pt>
                <c:pt idx="253">
                  <c:v>0.7095999999999999</c:v>
                </c:pt>
                <c:pt idx="254">
                  <c:v>0.712</c:v>
                </c:pt>
                <c:pt idx="255">
                  <c:v>0.7143999999999999</c:v>
                </c:pt>
                <c:pt idx="256">
                  <c:v>0.7167999999999999</c:v>
                </c:pt>
                <c:pt idx="257">
                  <c:v>0.7192</c:v>
                </c:pt>
                <c:pt idx="258">
                  <c:v>0.7215999999999999</c:v>
                </c:pt>
                <c:pt idx="259">
                  <c:v>0.724</c:v>
                </c:pt>
                <c:pt idx="260">
                  <c:v>0.7263999999999999</c:v>
                </c:pt>
                <c:pt idx="261">
                  <c:v>0.7287999999999999</c:v>
                </c:pt>
                <c:pt idx="262">
                  <c:v>0.7312</c:v>
                </c:pt>
                <c:pt idx="263">
                  <c:v>0.7335999999999999</c:v>
                </c:pt>
                <c:pt idx="264">
                  <c:v>0.7359999999999999</c:v>
                </c:pt>
                <c:pt idx="265">
                  <c:v>0.7384</c:v>
                </c:pt>
                <c:pt idx="266">
                  <c:v>0.7407999999999999</c:v>
                </c:pt>
                <c:pt idx="267">
                  <c:v>0.7432</c:v>
                </c:pt>
                <c:pt idx="268">
                  <c:v>0.7455999999999999</c:v>
                </c:pt>
                <c:pt idx="269">
                  <c:v>0.7479999999999999</c:v>
                </c:pt>
                <c:pt idx="270">
                  <c:v>0.7504</c:v>
                </c:pt>
                <c:pt idx="271">
                  <c:v>0.7527999999999999</c:v>
                </c:pt>
                <c:pt idx="272">
                  <c:v>0.7552</c:v>
                </c:pt>
                <c:pt idx="273">
                  <c:v>0.7575999999999999</c:v>
                </c:pt>
                <c:pt idx="274">
                  <c:v>0.7599999999999999</c:v>
                </c:pt>
                <c:pt idx="275">
                  <c:v>0.7624</c:v>
                </c:pt>
                <c:pt idx="276">
                  <c:v>0.7647999999999999</c:v>
                </c:pt>
                <c:pt idx="277">
                  <c:v>0.7671999999999999</c:v>
                </c:pt>
                <c:pt idx="278">
                  <c:v>0.7696</c:v>
                </c:pt>
                <c:pt idx="279">
                  <c:v>0.7719999999999999</c:v>
                </c:pt>
                <c:pt idx="280">
                  <c:v>0.7744</c:v>
                </c:pt>
                <c:pt idx="281">
                  <c:v>0.7767999999999999</c:v>
                </c:pt>
                <c:pt idx="282">
                  <c:v>0.7791999999999999</c:v>
                </c:pt>
                <c:pt idx="283">
                  <c:v>0.7816</c:v>
                </c:pt>
                <c:pt idx="284">
                  <c:v>0.7839999999999999</c:v>
                </c:pt>
                <c:pt idx="285">
                  <c:v>0.7863999999999999</c:v>
                </c:pt>
                <c:pt idx="286">
                  <c:v>0.7888</c:v>
                </c:pt>
                <c:pt idx="287">
                  <c:v>0.7911999999999999</c:v>
                </c:pt>
                <c:pt idx="288">
                  <c:v>0.7936</c:v>
                </c:pt>
                <c:pt idx="289">
                  <c:v>0.7959999999999999</c:v>
                </c:pt>
                <c:pt idx="290">
                  <c:v>0.7983999999999999</c:v>
                </c:pt>
                <c:pt idx="291">
                  <c:v>0.8008</c:v>
                </c:pt>
                <c:pt idx="292">
                  <c:v>0.8031999999999999</c:v>
                </c:pt>
                <c:pt idx="293">
                  <c:v>0.8056</c:v>
                </c:pt>
                <c:pt idx="294">
                  <c:v>0.8079999999999999</c:v>
                </c:pt>
                <c:pt idx="295">
                  <c:v>0.8103999999999999</c:v>
                </c:pt>
                <c:pt idx="296">
                  <c:v>0.8128</c:v>
                </c:pt>
                <c:pt idx="297">
                  <c:v>0.8151999999999999</c:v>
                </c:pt>
                <c:pt idx="298">
                  <c:v>0.8175999999999999</c:v>
                </c:pt>
                <c:pt idx="299">
                  <c:v>0.82</c:v>
                </c:pt>
                <c:pt idx="300">
                  <c:v>0.8223999999999999</c:v>
                </c:pt>
                <c:pt idx="301">
                  <c:v>0.8248</c:v>
                </c:pt>
                <c:pt idx="302">
                  <c:v>0.8271999999999999</c:v>
                </c:pt>
                <c:pt idx="303">
                  <c:v>0.8295999999999999</c:v>
                </c:pt>
                <c:pt idx="304">
                  <c:v>0.832</c:v>
                </c:pt>
                <c:pt idx="305">
                  <c:v>0.8343999999999999</c:v>
                </c:pt>
                <c:pt idx="306">
                  <c:v>0.8368</c:v>
                </c:pt>
                <c:pt idx="307">
                  <c:v>0.8392</c:v>
                </c:pt>
                <c:pt idx="308">
                  <c:v>0.8415999999999999</c:v>
                </c:pt>
                <c:pt idx="309">
                  <c:v>0.844</c:v>
                </c:pt>
                <c:pt idx="310">
                  <c:v>0.8463999999999999</c:v>
                </c:pt>
                <c:pt idx="311">
                  <c:v>0.8487999999999999</c:v>
                </c:pt>
                <c:pt idx="312">
                  <c:v>0.8512</c:v>
                </c:pt>
                <c:pt idx="313">
                  <c:v>0.8535999999999999</c:v>
                </c:pt>
                <c:pt idx="314">
                  <c:v>0.856</c:v>
                </c:pt>
                <c:pt idx="315">
                  <c:v>0.8583999999999999</c:v>
                </c:pt>
                <c:pt idx="316">
                  <c:v>0.8607999999999999</c:v>
                </c:pt>
                <c:pt idx="317">
                  <c:v>0.8632</c:v>
                </c:pt>
                <c:pt idx="318">
                  <c:v>0.8655999999999999</c:v>
                </c:pt>
                <c:pt idx="319">
                  <c:v>0.8679999999999999</c:v>
                </c:pt>
                <c:pt idx="320">
                  <c:v>0.8704</c:v>
                </c:pt>
                <c:pt idx="321">
                  <c:v>0.8727999999999999</c:v>
                </c:pt>
                <c:pt idx="322">
                  <c:v>0.8752</c:v>
                </c:pt>
                <c:pt idx="323">
                  <c:v>0.8775999999999999</c:v>
                </c:pt>
                <c:pt idx="324">
                  <c:v>0.8799999999999999</c:v>
                </c:pt>
                <c:pt idx="325">
                  <c:v>0.8824</c:v>
                </c:pt>
                <c:pt idx="326">
                  <c:v>0.8847999999999999</c:v>
                </c:pt>
                <c:pt idx="327">
                  <c:v>0.8872</c:v>
                </c:pt>
                <c:pt idx="328">
                  <c:v>0.8896</c:v>
                </c:pt>
                <c:pt idx="329">
                  <c:v>0.8919999999999999</c:v>
                </c:pt>
                <c:pt idx="330">
                  <c:v>0.8944</c:v>
                </c:pt>
                <c:pt idx="331">
                  <c:v>0.8967999999999999</c:v>
                </c:pt>
                <c:pt idx="332">
                  <c:v>0.8991999999999999</c:v>
                </c:pt>
                <c:pt idx="333">
                  <c:v>0.9016</c:v>
                </c:pt>
                <c:pt idx="334">
                  <c:v>0.9039999999999999</c:v>
                </c:pt>
                <c:pt idx="335">
                  <c:v>0.9064</c:v>
                </c:pt>
                <c:pt idx="336">
                  <c:v>0.9087999999999999</c:v>
                </c:pt>
                <c:pt idx="337">
                  <c:v>0.9111999999999999</c:v>
                </c:pt>
                <c:pt idx="338">
                  <c:v>0.9136</c:v>
                </c:pt>
                <c:pt idx="339">
                  <c:v>0.9159999999999999</c:v>
                </c:pt>
                <c:pt idx="340">
                  <c:v>0.9184</c:v>
                </c:pt>
                <c:pt idx="341">
                  <c:v>0.9208</c:v>
                </c:pt>
                <c:pt idx="342">
                  <c:v>0.9231999999999999</c:v>
                </c:pt>
                <c:pt idx="343">
                  <c:v>0.9256</c:v>
                </c:pt>
                <c:pt idx="344">
                  <c:v>0.9279999999999999</c:v>
                </c:pt>
                <c:pt idx="345">
                  <c:v>0.9303999999999999</c:v>
                </c:pt>
                <c:pt idx="346">
                  <c:v>0.9328</c:v>
                </c:pt>
                <c:pt idx="347">
                  <c:v>0.9351999999999999</c:v>
                </c:pt>
                <c:pt idx="348">
                  <c:v>0.9376</c:v>
                </c:pt>
                <c:pt idx="349">
                  <c:v>0.94</c:v>
                </c:pt>
                <c:pt idx="350">
                  <c:v>0.9423999999999999</c:v>
                </c:pt>
                <c:pt idx="351">
                  <c:v>0.9448</c:v>
                </c:pt>
                <c:pt idx="352">
                  <c:v>0.9471999999999999</c:v>
                </c:pt>
                <c:pt idx="353">
                  <c:v>0.9496</c:v>
                </c:pt>
                <c:pt idx="354">
                  <c:v>0.952</c:v>
                </c:pt>
                <c:pt idx="355">
                  <c:v>0.9543999999999999</c:v>
                </c:pt>
                <c:pt idx="356">
                  <c:v>0.9568</c:v>
                </c:pt>
                <c:pt idx="357">
                  <c:v>0.9591999999999999</c:v>
                </c:pt>
                <c:pt idx="358">
                  <c:v>0.9615999999999999</c:v>
                </c:pt>
                <c:pt idx="359">
                  <c:v>0.964</c:v>
                </c:pt>
                <c:pt idx="360">
                  <c:v>0.9663999999999999</c:v>
                </c:pt>
                <c:pt idx="361">
                  <c:v>0.9688</c:v>
                </c:pt>
                <c:pt idx="362">
                  <c:v>0.9712</c:v>
                </c:pt>
                <c:pt idx="363">
                  <c:v>0.9735999999999999</c:v>
                </c:pt>
                <c:pt idx="364">
                  <c:v>0.976</c:v>
                </c:pt>
                <c:pt idx="365">
                  <c:v>0.9783999999999999</c:v>
                </c:pt>
                <c:pt idx="366">
                  <c:v>0.9807999999999999</c:v>
                </c:pt>
                <c:pt idx="367">
                  <c:v>0.9832</c:v>
                </c:pt>
                <c:pt idx="368">
                  <c:v>0.9855999999999999</c:v>
                </c:pt>
                <c:pt idx="369">
                  <c:v>0.988</c:v>
                </c:pt>
                <c:pt idx="370">
                  <c:v>0.9904</c:v>
                </c:pt>
                <c:pt idx="371">
                  <c:v>0.9927999999999999</c:v>
                </c:pt>
                <c:pt idx="372">
                  <c:v>0.9952</c:v>
                </c:pt>
                <c:pt idx="373">
                  <c:v>0.9975999999999999</c:v>
                </c:pt>
                <c:pt idx="374">
                  <c:v>1</c:v>
                </c:pt>
                <c:pt idx="375">
                  <c:v>1.0024</c:v>
                </c:pt>
                <c:pt idx="376">
                  <c:v>1.0048</c:v>
                </c:pt>
                <c:pt idx="377">
                  <c:v>1.0072</c:v>
                </c:pt>
                <c:pt idx="378">
                  <c:v>1.0095999999999998</c:v>
                </c:pt>
                <c:pt idx="379">
                  <c:v>1.012</c:v>
                </c:pt>
                <c:pt idx="380">
                  <c:v>1.0144</c:v>
                </c:pt>
                <c:pt idx="381">
                  <c:v>1.0168</c:v>
                </c:pt>
                <c:pt idx="382">
                  <c:v>1.0192</c:v>
                </c:pt>
                <c:pt idx="383">
                  <c:v>1.0215999999999998</c:v>
                </c:pt>
                <c:pt idx="384">
                  <c:v>1.024</c:v>
                </c:pt>
                <c:pt idx="385">
                  <c:v>1.0264</c:v>
                </c:pt>
                <c:pt idx="386">
                  <c:v>1.0288</c:v>
                </c:pt>
                <c:pt idx="387">
                  <c:v>1.0312000000000001</c:v>
                </c:pt>
                <c:pt idx="388">
                  <c:v>1.0335999999999999</c:v>
                </c:pt>
                <c:pt idx="389">
                  <c:v>1.036</c:v>
                </c:pt>
                <c:pt idx="390">
                  <c:v>1.0384</c:v>
                </c:pt>
                <c:pt idx="391">
                  <c:v>1.0408</c:v>
                </c:pt>
                <c:pt idx="392">
                  <c:v>1.0432</c:v>
                </c:pt>
                <c:pt idx="393">
                  <c:v>1.0455999999999999</c:v>
                </c:pt>
                <c:pt idx="394">
                  <c:v>1.048</c:v>
                </c:pt>
                <c:pt idx="395">
                  <c:v>1.0504</c:v>
                </c:pt>
                <c:pt idx="396">
                  <c:v>1.0528</c:v>
                </c:pt>
                <c:pt idx="397">
                  <c:v>1.0552</c:v>
                </c:pt>
                <c:pt idx="398">
                  <c:v>1.0575999999999999</c:v>
                </c:pt>
                <c:pt idx="399">
                  <c:v>1.06</c:v>
                </c:pt>
                <c:pt idx="400">
                  <c:v>1.0624</c:v>
                </c:pt>
                <c:pt idx="401">
                  <c:v>1.0648</c:v>
                </c:pt>
                <c:pt idx="402">
                  <c:v>1.0672</c:v>
                </c:pt>
                <c:pt idx="403">
                  <c:v>1.0695999999999999</c:v>
                </c:pt>
                <c:pt idx="404">
                  <c:v>1.072</c:v>
                </c:pt>
                <c:pt idx="405">
                  <c:v>1.0743999999999998</c:v>
                </c:pt>
                <c:pt idx="406">
                  <c:v>1.0768</c:v>
                </c:pt>
                <c:pt idx="407">
                  <c:v>1.0792</c:v>
                </c:pt>
                <c:pt idx="408">
                  <c:v>1.0816</c:v>
                </c:pt>
                <c:pt idx="409">
                  <c:v>1.084</c:v>
                </c:pt>
                <c:pt idx="410">
                  <c:v>1.0863999999999998</c:v>
                </c:pt>
                <c:pt idx="411">
                  <c:v>1.0888</c:v>
                </c:pt>
                <c:pt idx="412">
                  <c:v>1.0912</c:v>
                </c:pt>
                <c:pt idx="413">
                  <c:v>1.0936</c:v>
                </c:pt>
                <c:pt idx="414">
                  <c:v>1.096</c:v>
                </c:pt>
                <c:pt idx="415">
                  <c:v>1.0983999999999998</c:v>
                </c:pt>
                <c:pt idx="416">
                  <c:v>1.1008</c:v>
                </c:pt>
                <c:pt idx="417">
                  <c:v>1.1032</c:v>
                </c:pt>
                <c:pt idx="418">
                  <c:v>1.1056</c:v>
                </c:pt>
                <c:pt idx="419">
                  <c:v>1.1079999999999999</c:v>
                </c:pt>
                <c:pt idx="420">
                  <c:v>1.1104</c:v>
                </c:pt>
                <c:pt idx="421">
                  <c:v>1.1128</c:v>
                </c:pt>
                <c:pt idx="422">
                  <c:v>1.1152</c:v>
                </c:pt>
                <c:pt idx="423">
                  <c:v>1.1176</c:v>
                </c:pt>
                <c:pt idx="424">
                  <c:v>1.1199999999999999</c:v>
                </c:pt>
                <c:pt idx="425">
                  <c:v>1.1224</c:v>
                </c:pt>
                <c:pt idx="426">
                  <c:v>1.1248</c:v>
                </c:pt>
                <c:pt idx="427">
                  <c:v>1.1272</c:v>
                </c:pt>
                <c:pt idx="428">
                  <c:v>1.1296</c:v>
                </c:pt>
                <c:pt idx="429">
                  <c:v>1.132</c:v>
                </c:pt>
                <c:pt idx="430">
                  <c:v>1.1343999999999999</c:v>
                </c:pt>
                <c:pt idx="431">
                  <c:v>1.1368</c:v>
                </c:pt>
                <c:pt idx="432">
                  <c:v>1.1392</c:v>
                </c:pt>
                <c:pt idx="433">
                  <c:v>1.1416</c:v>
                </c:pt>
                <c:pt idx="434">
                  <c:v>1.144</c:v>
                </c:pt>
                <c:pt idx="435">
                  <c:v>1.1463999999999999</c:v>
                </c:pt>
                <c:pt idx="436">
                  <c:v>1.1488</c:v>
                </c:pt>
                <c:pt idx="437">
                  <c:v>1.1512</c:v>
                </c:pt>
                <c:pt idx="438">
                  <c:v>1.1536</c:v>
                </c:pt>
                <c:pt idx="439">
                  <c:v>1.156</c:v>
                </c:pt>
                <c:pt idx="440">
                  <c:v>1.1583999999999999</c:v>
                </c:pt>
                <c:pt idx="441">
                  <c:v>1.1608</c:v>
                </c:pt>
                <c:pt idx="442">
                  <c:v>1.1632</c:v>
                </c:pt>
                <c:pt idx="443">
                  <c:v>1.1656</c:v>
                </c:pt>
                <c:pt idx="444">
                  <c:v>1.168</c:v>
                </c:pt>
                <c:pt idx="445">
                  <c:v>1.1703999999999999</c:v>
                </c:pt>
                <c:pt idx="446">
                  <c:v>1.1728</c:v>
                </c:pt>
                <c:pt idx="447">
                  <c:v>1.1752</c:v>
                </c:pt>
                <c:pt idx="448">
                  <c:v>1.1776</c:v>
                </c:pt>
                <c:pt idx="449">
                  <c:v>1.18</c:v>
                </c:pt>
                <c:pt idx="450">
                  <c:v>1.1824</c:v>
                </c:pt>
                <c:pt idx="451">
                  <c:v>1.1848</c:v>
                </c:pt>
                <c:pt idx="452">
                  <c:v>1.1872</c:v>
                </c:pt>
                <c:pt idx="453">
                  <c:v>1.1896</c:v>
                </c:pt>
                <c:pt idx="454">
                  <c:v>1.192</c:v>
                </c:pt>
                <c:pt idx="455">
                  <c:v>1.1944</c:v>
                </c:pt>
                <c:pt idx="456">
                  <c:v>1.1967999999999999</c:v>
                </c:pt>
                <c:pt idx="457">
                  <c:v>1.1992</c:v>
                </c:pt>
                <c:pt idx="458">
                  <c:v>1.2016</c:v>
                </c:pt>
                <c:pt idx="459">
                  <c:v>1.204</c:v>
                </c:pt>
                <c:pt idx="460">
                  <c:v>1.2064</c:v>
                </c:pt>
                <c:pt idx="461">
                  <c:v>1.2087999999999999</c:v>
                </c:pt>
                <c:pt idx="462">
                  <c:v>1.2112</c:v>
                </c:pt>
                <c:pt idx="463">
                  <c:v>1.2136</c:v>
                </c:pt>
                <c:pt idx="464">
                  <c:v>1.216</c:v>
                </c:pt>
                <c:pt idx="465">
                  <c:v>1.2184</c:v>
                </c:pt>
                <c:pt idx="466">
                  <c:v>1.2207999999999999</c:v>
                </c:pt>
                <c:pt idx="467">
                  <c:v>1.2232</c:v>
                </c:pt>
                <c:pt idx="468">
                  <c:v>1.2256</c:v>
                </c:pt>
                <c:pt idx="469">
                  <c:v>1.228</c:v>
                </c:pt>
                <c:pt idx="470">
                  <c:v>1.2304</c:v>
                </c:pt>
                <c:pt idx="471">
                  <c:v>1.2328</c:v>
                </c:pt>
                <c:pt idx="472">
                  <c:v>1.2352</c:v>
                </c:pt>
                <c:pt idx="473">
                  <c:v>1.2376</c:v>
                </c:pt>
                <c:pt idx="474">
                  <c:v>1.24</c:v>
                </c:pt>
                <c:pt idx="475">
                  <c:v>1.2424</c:v>
                </c:pt>
                <c:pt idx="476">
                  <c:v>1.2448</c:v>
                </c:pt>
                <c:pt idx="477">
                  <c:v>1.2471999999999999</c:v>
                </c:pt>
                <c:pt idx="478">
                  <c:v>1.2496</c:v>
                </c:pt>
                <c:pt idx="479">
                  <c:v>1.252</c:v>
                </c:pt>
                <c:pt idx="480">
                  <c:v>1.2544</c:v>
                </c:pt>
                <c:pt idx="481">
                  <c:v>1.2568</c:v>
                </c:pt>
                <c:pt idx="482">
                  <c:v>1.2591999999999999</c:v>
                </c:pt>
                <c:pt idx="483">
                  <c:v>1.2616</c:v>
                </c:pt>
                <c:pt idx="484">
                  <c:v>1.264</c:v>
                </c:pt>
                <c:pt idx="485">
                  <c:v>1.2664</c:v>
                </c:pt>
                <c:pt idx="486">
                  <c:v>1.2688</c:v>
                </c:pt>
                <c:pt idx="487">
                  <c:v>1.2711999999999999</c:v>
                </c:pt>
                <c:pt idx="488">
                  <c:v>1.2736</c:v>
                </c:pt>
                <c:pt idx="489">
                  <c:v>1.276</c:v>
                </c:pt>
                <c:pt idx="490">
                  <c:v>1.2784</c:v>
                </c:pt>
                <c:pt idx="491">
                  <c:v>1.2808</c:v>
                </c:pt>
                <c:pt idx="492">
                  <c:v>1.2832</c:v>
                </c:pt>
                <c:pt idx="493">
                  <c:v>1.2856</c:v>
                </c:pt>
                <c:pt idx="494">
                  <c:v>1.288</c:v>
                </c:pt>
                <c:pt idx="495">
                  <c:v>1.2904</c:v>
                </c:pt>
                <c:pt idx="496">
                  <c:v>1.2928</c:v>
                </c:pt>
                <c:pt idx="497">
                  <c:v>1.2952</c:v>
                </c:pt>
                <c:pt idx="498">
                  <c:v>1.2976</c:v>
                </c:pt>
                <c:pt idx="499">
                  <c:v>1.3</c:v>
                </c:pt>
                <c:pt idx="500">
                  <c:v>1.3024</c:v>
                </c:pt>
                <c:pt idx="501">
                  <c:v>1.3048</c:v>
                </c:pt>
                <c:pt idx="502">
                  <c:v>1.3072</c:v>
                </c:pt>
                <c:pt idx="503">
                  <c:v>1.3095999999999999</c:v>
                </c:pt>
                <c:pt idx="504">
                  <c:v>1.312</c:v>
                </c:pt>
                <c:pt idx="505">
                  <c:v>1.3144</c:v>
                </c:pt>
                <c:pt idx="506">
                  <c:v>1.3168</c:v>
                </c:pt>
                <c:pt idx="507">
                  <c:v>1.3192</c:v>
                </c:pt>
                <c:pt idx="508">
                  <c:v>1.3215999999999999</c:v>
                </c:pt>
                <c:pt idx="509">
                  <c:v>1.324</c:v>
                </c:pt>
                <c:pt idx="510">
                  <c:v>1.3264</c:v>
                </c:pt>
                <c:pt idx="511">
                  <c:v>1.3288</c:v>
                </c:pt>
                <c:pt idx="512">
                  <c:v>1.3312</c:v>
                </c:pt>
                <c:pt idx="513">
                  <c:v>1.3336</c:v>
                </c:pt>
                <c:pt idx="514">
                  <c:v>1.336</c:v>
                </c:pt>
                <c:pt idx="515">
                  <c:v>1.3384</c:v>
                </c:pt>
                <c:pt idx="516">
                  <c:v>1.3408</c:v>
                </c:pt>
                <c:pt idx="517">
                  <c:v>1.3432</c:v>
                </c:pt>
                <c:pt idx="518">
                  <c:v>1.3456</c:v>
                </c:pt>
                <c:pt idx="519">
                  <c:v>1.348</c:v>
                </c:pt>
                <c:pt idx="520">
                  <c:v>1.3504</c:v>
                </c:pt>
                <c:pt idx="521">
                  <c:v>1.3528</c:v>
                </c:pt>
                <c:pt idx="522">
                  <c:v>1.3552</c:v>
                </c:pt>
                <c:pt idx="523">
                  <c:v>1.3576</c:v>
                </c:pt>
                <c:pt idx="524">
                  <c:v>1.3599999999999999</c:v>
                </c:pt>
                <c:pt idx="525">
                  <c:v>1.3624</c:v>
                </c:pt>
                <c:pt idx="526">
                  <c:v>1.3648</c:v>
                </c:pt>
                <c:pt idx="527">
                  <c:v>1.3672</c:v>
                </c:pt>
                <c:pt idx="528">
                  <c:v>1.3696</c:v>
                </c:pt>
                <c:pt idx="529">
                  <c:v>1.3719999999999999</c:v>
                </c:pt>
                <c:pt idx="530">
                  <c:v>1.3744</c:v>
                </c:pt>
                <c:pt idx="531">
                  <c:v>1.3768</c:v>
                </c:pt>
                <c:pt idx="532">
                  <c:v>1.3792</c:v>
                </c:pt>
                <c:pt idx="533">
                  <c:v>1.3816</c:v>
                </c:pt>
                <c:pt idx="534">
                  <c:v>1.384</c:v>
                </c:pt>
                <c:pt idx="535">
                  <c:v>1.3864</c:v>
                </c:pt>
                <c:pt idx="536">
                  <c:v>1.3888</c:v>
                </c:pt>
                <c:pt idx="537">
                  <c:v>1.3912</c:v>
                </c:pt>
                <c:pt idx="538">
                  <c:v>1.3936</c:v>
                </c:pt>
                <c:pt idx="539">
                  <c:v>1.396</c:v>
                </c:pt>
                <c:pt idx="540">
                  <c:v>1.3984</c:v>
                </c:pt>
                <c:pt idx="541">
                  <c:v>1.4008</c:v>
                </c:pt>
                <c:pt idx="542">
                  <c:v>1.4032</c:v>
                </c:pt>
                <c:pt idx="543">
                  <c:v>1.4056</c:v>
                </c:pt>
                <c:pt idx="544">
                  <c:v>1.408</c:v>
                </c:pt>
                <c:pt idx="545">
                  <c:v>1.4104</c:v>
                </c:pt>
                <c:pt idx="546">
                  <c:v>1.4128</c:v>
                </c:pt>
                <c:pt idx="547">
                  <c:v>1.4152</c:v>
                </c:pt>
                <c:pt idx="548">
                  <c:v>1.4176</c:v>
                </c:pt>
                <c:pt idx="549">
                  <c:v>1.42</c:v>
                </c:pt>
                <c:pt idx="550">
                  <c:v>1.4223999999999999</c:v>
                </c:pt>
                <c:pt idx="551">
                  <c:v>1.4248</c:v>
                </c:pt>
                <c:pt idx="552">
                  <c:v>1.4272</c:v>
                </c:pt>
                <c:pt idx="553">
                  <c:v>1.4296</c:v>
                </c:pt>
                <c:pt idx="554">
                  <c:v>1.432</c:v>
                </c:pt>
                <c:pt idx="555">
                  <c:v>1.4344</c:v>
                </c:pt>
                <c:pt idx="556">
                  <c:v>1.4368</c:v>
                </c:pt>
                <c:pt idx="557">
                  <c:v>1.4392</c:v>
                </c:pt>
                <c:pt idx="558">
                  <c:v>1.4416</c:v>
                </c:pt>
                <c:pt idx="559">
                  <c:v>1.444</c:v>
                </c:pt>
                <c:pt idx="560">
                  <c:v>1.4464</c:v>
                </c:pt>
                <c:pt idx="561">
                  <c:v>1.4488</c:v>
                </c:pt>
                <c:pt idx="562">
                  <c:v>1.4512</c:v>
                </c:pt>
                <c:pt idx="563">
                  <c:v>1.4536</c:v>
                </c:pt>
                <c:pt idx="564">
                  <c:v>1.456</c:v>
                </c:pt>
                <c:pt idx="565">
                  <c:v>1.4584</c:v>
                </c:pt>
                <c:pt idx="566">
                  <c:v>1.4608</c:v>
                </c:pt>
                <c:pt idx="567">
                  <c:v>1.4632</c:v>
                </c:pt>
                <c:pt idx="568">
                  <c:v>1.4656</c:v>
                </c:pt>
                <c:pt idx="569">
                  <c:v>1.468</c:v>
                </c:pt>
                <c:pt idx="570">
                  <c:v>1.4704</c:v>
                </c:pt>
                <c:pt idx="571">
                  <c:v>1.4727999999999999</c:v>
                </c:pt>
                <c:pt idx="572">
                  <c:v>1.4752</c:v>
                </c:pt>
                <c:pt idx="573">
                  <c:v>1.4776</c:v>
                </c:pt>
                <c:pt idx="574">
                  <c:v>1.48</c:v>
                </c:pt>
                <c:pt idx="575">
                  <c:v>1.4824</c:v>
                </c:pt>
                <c:pt idx="576">
                  <c:v>1.4848</c:v>
                </c:pt>
                <c:pt idx="577">
                  <c:v>1.4872</c:v>
                </c:pt>
                <c:pt idx="578">
                  <c:v>1.4896</c:v>
                </c:pt>
                <c:pt idx="579">
                  <c:v>1.492</c:v>
                </c:pt>
                <c:pt idx="580">
                  <c:v>1.4944</c:v>
                </c:pt>
                <c:pt idx="581">
                  <c:v>1.4968</c:v>
                </c:pt>
                <c:pt idx="582">
                  <c:v>1.4992</c:v>
                </c:pt>
                <c:pt idx="583">
                  <c:v>1.5016</c:v>
                </c:pt>
                <c:pt idx="584">
                  <c:v>1.504</c:v>
                </c:pt>
                <c:pt idx="585">
                  <c:v>1.5064</c:v>
                </c:pt>
                <c:pt idx="586">
                  <c:v>1.5088</c:v>
                </c:pt>
                <c:pt idx="587">
                  <c:v>1.5112</c:v>
                </c:pt>
                <c:pt idx="588">
                  <c:v>1.5136</c:v>
                </c:pt>
                <c:pt idx="589">
                  <c:v>1.516</c:v>
                </c:pt>
                <c:pt idx="590">
                  <c:v>1.5184</c:v>
                </c:pt>
                <c:pt idx="591">
                  <c:v>1.5208</c:v>
                </c:pt>
                <c:pt idx="592">
                  <c:v>1.5232</c:v>
                </c:pt>
                <c:pt idx="593">
                  <c:v>1.5256</c:v>
                </c:pt>
                <c:pt idx="594">
                  <c:v>1.528</c:v>
                </c:pt>
                <c:pt idx="595">
                  <c:v>1.5304</c:v>
                </c:pt>
                <c:pt idx="596">
                  <c:v>1.5328</c:v>
                </c:pt>
                <c:pt idx="597">
                  <c:v>1.5352</c:v>
                </c:pt>
                <c:pt idx="598">
                  <c:v>1.5376</c:v>
                </c:pt>
                <c:pt idx="599">
                  <c:v>1.54</c:v>
                </c:pt>
                <c:pt idx="600">
                  <c:v>1.5424</c:v>
                </c:pt>
                <c:pt idx="601">
                  <c:v>1.5448</c:v>
                </c:pt>
                <c:pt idx="602">
                  <c:v>1.5472</c:v>
                </c:pt>
                <c:pt idx="603">
                  <c:v>1.5496</c:v>
                </c:pt>
                <c:pt idx="604">
                  <c:v>1.552</c:v>
                </c:pt>
                <c:pt idx="605">
                  <c:v>1.5544</c:v>
                </c:pt>
                <c:pt idx="606">
                  <c:v>1.5568</c:v>
                </c:pt>
                <c:pt idx="607">
                  <c:v>1.5592</c:v>
                </c:pt>
                <c:pt idx="608">
                  <c:v>1.5616</c:v>
                </c:pt>
                <c:pt idx="609">
                  <c:v>1.564</c:v>
                </c:pt>
                <c:pt idx="610">
                  <c:v>1.5664</c:v>
                </c:pt>
                <c:pt idx="611">
                  <c:v>1.5688</c:v>
                </c:pt>
                <c:pt idx="612">
                  <c:v>1.5712</c:v>
                </c:pt>
                <c:pt idx="613">
                  <c:v>1.5736</c:v>
                </c:pt>
                <c:pt idx="614">
                  <c:v>1.576</c:v>
                </c:pt>
                <c:pt idx="615">
                  <c:v>1.5784</c:v>
                </c:pt>
                <c:pt idx="616">
                  <c:v>1.5808</c:v>
                </c:pt>
                <c:pt idx="617">
                  <c:v>1.5832</c:v>
                </c:pt>
                <c:pt idx="618">
                  <c:v>1.5856</c:v>
                </c:pt>
                <c:pt idx="619">
                  <c:v>1.588</c:v>
                </c:pt>
                <c:pt idx="620">
                  <c:v>1.5904</c:v>
                </c:pt>
                <c:pt idx="621">
                  <c:v>1.5928</c:v>
                </c:pt>
                <c:pt idx="622">
                  <c:v>1.5952</c:v>
                </c:pt>
                <c:pt idx="623">
                  <c:v>1.5976</c:v>
                </c:pt>
                <c:pt idx="624">
                  <c:v>1.6</c:v>
                </c:pt>
                <c:pt idx="625">
                  <c:v>1.6024</c:v>
                </c:pt>
                <c:pt idx="626">
                  <c:v>1.6048</c:v>
                </c:pt>
                <c:pt idx="627">
                  <c:v>1.6072</c:v>
                </c:pt>
                <c:pt idx="628">
                  <c:v>1.6096</c:v>
                </c:pt>
                <c:pt idx="629">
                  <c:v>1.612</c:v>
                </c:pt>
                <c:pt idx="630">
                  <c:v>1.6144</c:v>
                </c:pt>
                <c:pt idx="631">
                  <c:v>1.6168</c:v>
                </c:pt>
                <c:pt idx="632">
                  <c:v>1.6192</c:v>
                </c:pt>
                <c:pt idx="633">
                  <c:v>1.6216</c:v>
                </c:pt>
                <c:pt idx="634">
                  <c:v>1.624</c:v>
                </c:pt>
                <c:pt idx="635">
                  <c:v>1.6264</c:v>
                </c:pt>
                <c:pt idx="636">
                  <c:v>1.6288</c:v>
                </c:pt>
                <c:pt idx="637">
                  <c:v>1.6312</c:v>
                </c:pt>
                <c:pt idx="638">
                  <c:v>1.6336</c:v>
                </c:pt>
                <c:pt idx="639">
                  <c:v>1.636</c:v>
                </c:pt>
                <c:pt idx="640">
                  <c:v>1.6384</c:v>
                </c:pt>
                <c:pt idx="641">
                  <c:v>1.6408</c:v>
                </c:pt>
                <c:pt idx="642">
                  <c:v>1.6432</c:v>
                </c:pt>
                <c:pt idx="643">
                  <c:v>1.6456</c:v>
                </c:pt>
                <c:pt idx="644">
                  <c:v>1.648</c:v>
                </c:pt>
                <c:pt idx="645">
                  <c:v>1.6504</c:v>
                </c:pt>
                <c:pt idx="646">
                  <c:v>1.6528</c:v>
                </c:pt>
                <c:pt idx="647">
                  <c:v>1.6552</c:v>
                </c:pt>
                <c:pt idx="648">
                  <c:v>1.6576</c:v>
                </c:pt>
                <c:pt idx="649">
                  <c:v>1.66</c:v>
                </c:pt>
                <c:pt idx="650">
                  <c:v>1.6624</c:v>
                </c:pt>
                <c:pt idx="651">
                  <c:v>1.6648</c:v>
                </c:pt>
                <c:pt idx="652">
                  <c:v>1.6672</c:v>
                </c:pt>
                <c:pt idx="653">
                  <c:v>1.6696</c:v>
                </c:pt>
                <c:pt idx="654">
                  <c:v>1.672</c:v>
                </c:pt>
                <c:pt idx="655">
                  <c:v>1.6744</c:v>
                </c:pt>
                <c:pt idx="656">
                  <c:v>1.6768</c:v>
                </c:pt>
                <c:pt idx="657">
                  <c:v>1.6792</c:v>
                </c:pt>
                <c:pt idx="658">
                  <c:v>1.6816</c:v>
                </c:pt>
                <c:pt idx="659">
                  <c:v>1.684</c:v>
                </c:pt>
                <c:pt idx="660">
                  <c:v>1.6864000000000001</c:v>
                </c:pt>
                <c:pt idx="661">
                  <c:v>1.6888</c:v>
                </c:pt>
                <c:pt idx="662">
                  <c:v>1.6912</c:v>
                </c:pt>
                <c:pt idx="663">
                  <c:v>1.6936</c:v>
                </c:pt>
                <c:pt idx="664">
                  <c:v>1.696</c:v>
                </c:pt>
                <c:pt idx="665">
                  <c:v>1.6984</c:v>
                </c:pt>
                <c:pt idx="666">
                  <c:v>1.7008</c:v>
                </c:pt>
                <c:pt idx="667">
                  <c:v>1.7032</c:v>
                </c:pt>
                <c:pt idx="668">
                  <c:v>1.7056</c:v>
                </c:pt>
                <c:pt idx="669">
                  <c:v>1.708</c:v>
                </c:pt>
                <c:pt idx="670">
                  <c:v>1.7104</c:v>
                </c:pt>
                <c:pt idx="671">
                  <c:v>1.7128</c:v>
                </c:pt>
                <c:pt idx="672">
                  <c:v>1.7152</c:v>
                </c:pt>
                <c:pt idx="673">
                  <c:v>1.7176</c:v>
                </c:pt>
                <c:pt idx="674">
                  <c:v>1.72</c:v>
                </c:pt>
                <c:pt idx="675">
                  <c:v>1.7224</c:v>
                </c:pt>
                <c:pt idx="676">
                  <c:v>1.7248</c:v>
                </c:pt>
                <c:pt idx="677">
                  <c:v>1.7272</c:v>
                </c:pt>
                <c:pt idx="678">
                  <c:v>1.7296</c:v>
                </c:pt>
                <c:pt idx="679">
                  <c:v>1.732</c:v>
                </c:pt>
                <c:pt idx="680">
                  <c:v>1.7344</c:v>
                </c:pt>
                <c:pt idx="681">
                  <c:v>1.7368000000000001</c:v>
                </c:pt>
                <c:pt idx="682">
                  <c:v>1.7392</c:v>
                </c:pt>
                <c:pt idx="683">
                  <c:v>1.7416</c:v>
                </c:pt>
                <c:pt idx="684">
                  <c:v>1.744</c:v>
                </c:pt>
                <c:pt idx="685">
                  <c:v>1.7464</c:v>
                </c:pt>
                <c:pt idx="686">
                  <c:v>1.7488</c:v>
                </c:pt>
                <c:pt idx="687">
                  <c:v>1.7512</c:v>
                </c:pt>
                <c:pt idx="688">
                  <c:v>1.7536</c:v>
                </c:pt>
                <c:pt idx="689">
                  <c:v>1.756</c:v>
                </c:pt>
                <c:pt idx="690">
                  <c:v>1.7584</c:v>
                </c:pt>
                <c:pt idx="691">
                  <c:v>1.7608</c:v>
                </c:pt>
                <c:pt idx="692">
                  <c:v>1.7632</c:v>
                </c:pt>
                <c:pt idx="693">
                  <c:v>1.7656</c:v>
                </c:pt>
                <c:pt idx="694">
                  <c:v>1.768</c:v>
                </c:pt>
                <c:pt idx="695">
                  <c:v>1.7704</c:v>
                </c:pt>
                <c:pt idx="696">
                  <c:v>1.7728</c:v>
                </c:pt>
                <c:pt idx="697">
                  <c:v>1.7752000000000001</c:v>
                </c:pt>
                <c:pt idx="698">
                  <c:v>1.7776</c:v>
                </c:pt>
                <c:pt idx="699">
                  <c:v>1.78</c:v>
                </c:pt>
                <c:pt idx="700">
                  <c:v>1.7824</c:v>
                </c:pt>
                <c:pt idx="701">
                  <c:v>1.7848</c:v>
                </c:pt>
                <c:pt idx="702">
                  <c:v>1.7872000000000001</c:v>
                </c:pt>
                <c:pt idx="703">
                  <c:v>1.7896</c:v>
                </c:pt>
                <c:pt idx="704">
                  <c:v>1.792</c:v>
                </c:pt>
                <c:pt idx="705">
                  <c:v>1.7944</c:v>
                </c:pt>
                <c:pt idx="706">
                  <c:v>1.7968</c:v>
                </c:pt>
                <c:pt idx="707">
                  <c:v>1.7992000000000001</c:v>
                </c:pt>
                <c:pt idx="708">
                  <c:v>1.8016</c:v>
                </c:pt>
                <c:pt idx="709">
                  <c:v>1.804</c:v>
                </c:pt>
                <c:pt idx="710">
                  <c:v>1.8064</c:v>
                </c:pt>
                <c:pt idx="711">
                  <c:v>1.8088</c:v>
                </c:pt>
                <c:pt idx="712">
                  <c:v>1.8112</c:v>
                </c:pt>
                <c:pt idx="713">
                  <c:v>1.8136</c:v>
                </c:pt>
                <c:pt idx="714">
                  <c:v>1.816</c:v>
                </c:pt>
                <c:pt idx="715">
                  <c:v>1.8184</c:v>
                </c:pt>
                <c:pt idx="716">
                  <c:v>1.8208</c:v>
                </c:pt>
                <c:pt idx="717">
                  <c:v>1.8232</c:v>
                </c:pt>
                <c:pt idx="718">
                  <c:v>1.8256000000000001</c:v>
                </c:pt>
                <c:pt idx="719">
                  <c:v>1.828</c:v>
                </c:pt>
                <c:pt idx="720">
                  <c:v>1.8304</c:v>
                </c:pt>
                <c:pt idx="721">
                  <c:v>1.8328</c:v>
                </c:pt>
                <c:pt idx="722">
                  <c:v>1.8352</c:v>
                </c:pt>
                <c:pt idx="723">
                  <c:v>1.8376000000000001</c:v>
                </c:pt>
                <c:pt idx="724">
                  <c:v>1.84</c:v>
                </c:pt>
                <c:pt idx="725">
                  <c:v>1.8424</c:v>
                </c:pt>
                <c:pt idx="726">
                  <c:v>1.8448</c:v>
                </c:pt>
                <c:pt idx="727">
                  <c:v>1.8472</c:v>
                </c:pt>
                <c:pt idx="728">
                  <c:v>1.8496000000000001</c:v>
                </c:pt>
                <c:pt idx="729">
                  <c:v>1.852</c:v>
                </c:pt>
                <c:pt idx="730">
                  <c:v>1.8544</c:v>
                </c:pt>
                <c:pt idx="731">
                  <c:v>1.8568</c:v>
                </c:pt>
                <c:pt idx="732">
                  <c:v>1.8592</c:v>
                </c:pt>
                <c:pt idx="733">
                  <c:v>1.8616</c:v>
                </c:pt>
                <c:pt idx="734">
                  <c:v>1.864</c:v>
                </c:pt>
                <c:pt idx="735">
                  <c:v>1.8664</c:v>
                </c:pt>
                <c:pt idx="736">
                  <c:v>1.8688</c:v>
                </c:pt>
                <c:pt idx="737">
                  <c:v>1.8712</c:v>
                </c:pt>
                <c:pt idx="738">
                  <c:v>1.8736</c:v>
                </c:pt>
                <c:pt idx="739">
                  <c:v>1.8760000000000001</c:v>
                </c:pt>
                <c:pt idx="740">
                  <c:v>1.8784</c:v>
                </c:pt>
                <c:pt idx="741">
                  <c:v>1.8808</c:v>
                </c:pt>
                <c:pt idx="742">
                  <c:v>1.8832</c:v>
                </c:pt>
                <c:pt idx="743">
                  <c:v>1.8856</c:v>
                </c:pt>
                <c:pt idx="744">
                  <c:v>1.8880000000000001</c:v>
                </c:pt>
                <c:pt idx="745">
                  <c:v>1.8904</c:v>
                </c:pt>
                <c:pt idx="746">
                  <c:v>1.8928</c:v>
                </c:pt>
                <c:pt idx="747">
                  <c:v>1.8952</c:v>
                </c:pt>
                <c:pt idx="748">
                  <c:v>1.8976</c:v>
                </c:pt>
                <c:pt idx="749">
                  <c:v>1.9000000000000001</c:v>
                </c:pt>
                <c:pt idx="750">
                  <c:v>1.9024</c:v>
                </c:pt>
                <c:pt idx="751">
                  <c:v>1.9048</c:v>
                </c:pt>
                <c:pt idx="752">
                  <c:v>1.9072</c:v>
                </c:pt>
                <c:pt idx="753">
                  <c:v>1.9096</c:v>
                </c:pt>
                <c:pt idx="754">
                  <c:v>1.9120000000000001</c:v>
                </c:pt>
                <c:pt idx="755">
                  <c:v>1.9144</c:v>
                </c:pt>
                <c:pt idx="756">
                  <c:v>1.9168</c:v>
                </c:pt>
                <c:pt idx="757">
                  <c:v>1.9192</c:v>
                </c:pt>
                <c:pt idx="758">
                  <c:v>1.9216</c:v>
                </c:pt>
                <c:pt idx="759">
                  <c:v>1.924</c:v>
                </c:pt>
                <c:pt idx="760">
                  <c:v>1.9264000000000001</c:v>
                </c:pt>
                <c:pt idx="761">
                  <c:v>1.9288</c:v>
                </c:pt>
                <c:pt idx="762">
                  <c:v>1.9312</c:v>
                </c:pt>
                <c:pt idx="763">
                  <c:v>1.9336</c:v>
                </c:pt>
                <c:pt idx="764">
                  <c:v>1.936</c:v>
                </c:pt>
                <c:pt idx="765">
                  <c:v>1.9384000000000001</c:v>
                </c:pt>
                <c:pt idx="766">
                  <c:v>1.9408</c:v>
                </c:pt>
                <c:pt idx="767">
                  <c:v>1.9432</c:v>
                </c:pt>
                <c:pt idx="768">
                  <c:v>1.9456</c:v>
                </c:pt>
                <c:pt idx="769">
                  <c:v>1.948</c:v>
                </c:pt>
                <c:pt idx="770">
                  <c:v>1.9504000000000001</c:v>
                </c:pt>
                <c:pt idx="771">
                  <c:v>1.9528</c:v>
                </c:pt>
                <c:pt idx="772">
                  <c:v>1.9552</c:v>
                </c:pt>
                <c:pt idx="773">
                  <c:v>1.9576</c:v>
                </c:pt>
                <c:pt idx="774">
                  <c:v>1.96</c:v>
                </c:pt>
                <c:pt idx="775">
                  <c:v>1.9624000000000001</c:v>
                </c:pt>
                <c:pt idx="776">
                  <c:v>1.9648</c:v>
                </c:pt>
                <c:pt idx="777">
                  <c:v>1.9672</c:v>
                </c:pt>
                <c:pt idx="778">
                  <c:v>1.9696</c:v>
                </c:pt>
                <c:pt idx="779">
                  <c:v>1.972</c:v>
                </c:pt>
                <c:pt idx="780">
                  <c:v>1.9744</c:v>
                </c:pt>
                <c:pt idx="781">
                  <c:v>1.9768000000000001</c:v>
                </c:pt>
                <c:pt idx="782">
                  <c:v>1.9792</c:v>
                </c:pt>
                <c:pt idx="783">
                  <c:v>1.9816</c:v>
                </c:pt>
                <c:pt idx="784">
                  <c:v>1.984</c:v>
                </c:pt>
                <c:pt idx="785">
                  <c:v>1.9864</c:v>
                </c:pt>
                <c:pt idx="786">
                  <c:v>1.9888000000000001</c:v>
                </c:pt>
                <c:pt idx="787">
                  <c:v>1.9912</c:v>
                </c:pt>
                <c:pt idx="788">
                  <c:v>1.9936</c:v>
                </c:pt>
                <c:pt idx="789">
                  <c:v>1.996</c:v>
                </c:pt>
                <c:pt idx="790">
                  <c:v>1.9984</c:v>
                </c:pt>
                <c:pt idx="791">
                  <c:v>2.0008</c:v>
                </c:pt>
                <c:pt idx="792">
                  <c:v>2.0032</c:v>
                </c:pt>
                <c:pt idx="793">
                  <c:v>2.0056000000000003</c:v>
                </c:pt>
                <c:pt idx="794">
                  <c:v>2.008</c:v>
                </c:pt>
                <c:pt idx="795">
                  <c:v>2.0103999999999997</c:v>
                </c:pt>
                <c:pt idx="796">
                  <c:v>2.0128000000000004</c:v>
                </c:pt>
                <c:pt idx="797">
                  <c:v>2.0152</c:v>
                </c:pt>
                <c:pt idx="798">
                  <c:v>2.0176</c:v>
                </c:pt>
                <c:pt idx="799">
                  <c:v>2.02</c:v>
                </c:pt>
                <c:pt idx="800">
                  <c:v>2.0224</c:v>
                </c:pt>
                <c:pt idx="801">
                  <c:v>2.0248</c:v>
                </c:pt>
                <c:pt idx="802">
                  <c:v>2.0272</c:v>
                </c:pt>
                <c:pt idx="803">
                  <c:v>2.0296000000000003</c:v>
                </c:pt>
                <c:pt idx="804">
                  <c:v>2.032</c:v>
                </c:pt>
                <c:pt idx="805">
                  <c:v>2.0343999999999998</c:v>
                </c:pt>
                <c:pt idx="806">
                  <c:v>2.0368</c:v>
                </c:pt>
                <c:pt idx="807">
                  <c:v>2.0392</c:v>
                </c:pt>
                <c:pt idx="808">
                  <c:v>2.0416</c:v>
                </c:pt>
                <c:pt idx="809">
                  <c:v>2.044</c:v>
                </c:pt>
                <c:pt idx="810">
                  <c:v>2.0464</c:v>
                </c:pt>
                <c:pt idx="811">
                  <c:v>2.0488</c:v>
                </c:pt>
                <c:pt idx="812">
                  <c:v>2.0512</c:v>
                </c:pt>
                <c:pt idx="813">
                  <c:v>2.0536000000000003</c:v>
                </c:pt>
                <c:pt idx="814">
                  <c:v>2.056</c:v>
                </c:pt>
                <c:pt idx="815">
                  <c:v>2.0584</c:v>
                </c:pt>
                <c:pt idx="816">
                  <c:v>2.0608</c:v>
                </c:pt>
                <c:pt idx="817">
                  <c:v>2.0632</c:v>
                </c:pt>
                <c:pt idx="818">
                  <c:v>2.0656</c:v>
                </c:pt>
                <c:pt idx="819">
                  <c:v>2.068</c:v>
                </c:pt>
                <c:pt idx="820">
                  <c:v>2.0704000000000002</c:v>
                </c:pt>
                <c:pt idx="821">
                  <c:v>2.0728</c:v>
                </c:pt>
                <c:pt idx="822">
                  <c:v>2.0752</c:v>
                </c:pt>
                <c:pt idx="823">
                  <c:v>2.0776000000000003</c:v>
                </c:pt>
                <c:pt idx="824">
                  <c:v>2.08</c:v>
                </c:pt>
                <c:pt idx="825">
                  <c:v>2.0824</c:v>
                </c:pt>
                <c:pt idx="826">
                  <c:v>2.0848</c:v>
                </c:pt>
                <c:pt idx="827">
                  <c:v>2.0872</c:v>
                </c:pt>
                <c:pt idx="828">
                  <c:v>2.0896</c:v>
                </c:pt>
                <c:pt idx="829">
                  <c:v>2.092</c:v>
                </c:pt>
                <c:pt idx="830">
                  <c:v>2.0944000000000003</c:v>
                </c:pt>
                <c:pt idx="831">
                  <c:v>2.0968</c:v>
                </c:pt>
                <c:pt idx="832">
                  <c:v>2.0991999999999997</c:v>
                </c:pt>
                <c:pt idx="833">
                  <c:v>2.1016000000000004</c:v>
                </c:pt>
                <c:pt idx="834">
                  <c:v>2.104</c:v>
                </c:pt>
                <c:pt idx="835">
                  <c:v>2.1064</c:v>
                </c:pt>
                <c:pt idx="836">
                  <c:v>2.1088000000000005</c:v>
                </c:pt>
                <c:pt idx="837">
                  <c:v>2.1112</c:v>
                </c:pt>
                <c:pt idx="838">
                  <c:v>2.1136</c:v>
                </c:pt>
                <c:pt idx="839">
                  <c:v>2.1159999999999997</c:v>
                </c:pt>
                <c:pt idx="840">
                  <c:v>2.1184000000000003</c:v>
                </c:pt>
                <c:pt idx="841">
                  <c:v>2.1208</c:v>
                </c:pt>
                <c:pt idx="842">
                  <c:v>2.1231999999999998</c:v>
                </c:pt>
                <c:pt idx="843">
                  <c:v>2.1256000000000004</c:v>
                </c:pt>
                <c:pt idx="844">
                  <c:v>2.128</c:v>
                </c:pt>
                <c:pt idx="845">
                  <c:v>2.1304</c:v>
                </c:pt>
                <c:pt idx="846">
                  <c:v>2.1328000000000005</c:v>
                </c:pt>
                <c:pt idx="847">
                  <c:v>2.1352</c:v>
                </c:pt>
                <c:pt idx="848">
                  <c:v>2.1376</c:v>
                </c:pt>
                <c:pt idx="849">
                  <c:v>2.1399999999999997</c:v>
                </c:pt>
                <c:pt idx="850">
                  <c:v>2.1424000000000003</c:v>
                </c:pt>
                <c:pt idx="851">
                  <c:v>2.1448</c:v>
                </c:pt>
                <c:pt idx="852">
                  <c:v>2.1471999999999998</c:v>
                </c:pt>
                <c:pt idx="853">
                  <c:v>2.1496000000000004</c:v>
                </c:pt>
                <c:pt idx="854">
                  <c:v>2.152</c:v>
                </c:pt>
                <c:pt idx="855">
                  <c:v>2.1544</c:v>
                </c:pt>
                <c:pt idx="856">
                  <c:v>2.1568000000000005</c:v>
                </c:pt>
                <c:pt idx="857">
                  <c:v>2.1592000000000002</c:v>
                </c:pt>
                <c:pt idx="858">
                  <c:v>2.1616</c:v>
                </c:pt>
                <c:pt idx="859">
                  <c:v>2.1639999999999997</c:v>
                </c:pt>
                <c:pt idx="860">
                  <c:v>2.1664000000000003</c:v>
                </c:pt>
                <c:pt idx="861">
                  <c:v>2.1688</c:v>
                </c:pt>
                <c:pt idx="862">
                  <c:v>2.1712</c:v>
                </c:pt>
                <c:pt idx="863">
                  <c:v>2.1736000000000004</c:v>
                </c:pt>
                <c:pt idx="864">
                  <c:v>2.176</c:v>
                </c:pt>
                <c:pt idx="865">
                  <c:v>2.1784</c:v>
                </c:pt>
                <c:pt idx="866">
                  <c:v>2.1807999999999996</c:v>
                </c:pt>
                <c:pt idx="867">
                  <c:v>2.1832000000000003</c:v>
                </c:pt>
                <c:pt idx="868">
                  <c:v>2.1856</c:v>
                </c:pt>
                <c:pt idx="869">
                  <c:v>2.1879999999999997</c:v>
                </c:pt>
                <c:pt idx="870">
                  <c:v>2.1904000000000003</c:v>
                </c:pt>
                <c:pt idx="871">
                  <c:v>2.1928</c:v>
                </c:pt>
                <c:pt idx="872">
                  <c:v>2.1952</c:v>
                </c:pt>
                <c:pt idx="873">
                  <c:v>2.1976000000000004</c:v>
                </c:pt>
                <c:pt idx="874">
                  <c:v>2.2</c:v>
                </c:pt>
                <c:pt idx="875">
                  <c:v>2.2024</c:v>
                </c:pt>
                <c:pt idx="876">
                  <c:v>2.2047999999999996</c:v>
                </c:pt>
                <c:pt idx="877">
                  <c:v>2.2072000000000003</c:v>
                </c:pt>
                <c:pt idx="878">
                  <c:v>2.2096</c:v>
                </c:pt>
                <c:pt idx="879">
                  <c:v>2.2119999999999997</c:v>
                </c:pt>
                <c:pt idx="880">
                  <c:v>2.2144000000000004</c:v>
                </c:pt>
                <c:pt idx="881">
                  <c:v>2.2168</c:v>
                </c:pt>
                <c:pt idx="882">
                  <c:v>2.2192</c:v>
                </c:pt>
                <c:pt idx="883">
                  <c:v>2.2216000000000005</c:v>
                </c:pt>
                <c:pt idx="884">
                  <c:v>2.224</c:v>
                </c:pt>
                <c:pt idx="885">
                  <c:v>2.2264</c:v>
                </c:pt>
                <c:pt idx="886">
                  <c:v>2.2287999999999997</c:v>
                </c:pt>
                <c:pt idx="887">
                  <c:v>2.2312000000000003</c:v>
                </c:pt>
                <c:pt idx="888">
                  <c:v>2.2336</c:v>
                </c:pt>
                <c:pt idx="889">
                  <c:v>2.2359999999999998</c:v>
                </c:pt>
                <c:pt idx="890">
                  <c:v>2.2384000000000004</c:v>
                </c:pt>
                <c:pt idx="891">
                  <c:v>2.2408</c:v>
                </c:pt>
                <c:pt idx="892">
                  <c:v>2.2432</c:v>
                </c:pt>
                <c:pt idx="893">
                  <c:v>2.2456000000000005</c:v>
                </c:pt>
                <c:pt idx="894">
                  <c:v>2.248</c:v>
                </c:pt>
                <c:pt idx="895">
                  <c:v>2.2504</c:v>
                </c:pt>
                <c:pt idx="896">
                  <c:v>2.2527999999999997</c:v>
                </c:pt>
                <c:pt idx="897">
                  <c:v>2.2552000000000003</c:v>
                </c:pt>
                <c:pt idx="898">
                  <c:v>2.2576</c:v>
                </c:pt>
                <c:pt idx="899">
                  <c:v>2.26</c:v>
                </c:pt>
                <c:pt idx="900">
                  <c:v>2.2624000000000004</c:v>
                </c:pt>
                <c:pt idx="901">
                  <c:v>2.2648</c:v>
                </c:pt>
                <c:pt idx="902">
                  <c:v>2.2672</c:v>
                </c:pt>
                <c:pt idx="903">
                  <c:v>2.2696000000000005</c:v>
                </c:pt>
                <c:pt idx="904">
                  <c:v>2.2720000000000002</c:v>
                </c:pt>
                <c:pt idx="905">
                  <c:v>2.2744</c:v>
                </c:pt>
                <c:pt idx="906">
                  <c:v>2.2767999999999997</c:v>
                </c:pt>
                <c:pt idx="907">
                  <c:v>2.2792000000000003</c:v>
                </c:pt>
                <c:pt idx="908">
                  <c:v>2.2816</c:v>
                </c:pt>
                <c:pt idx="909">
                  <c:v>2.284</c:v>
                </c:pt>
                <c:pt idx="910">
                  <c:v>2.2864000000000004</c:v>
                </c:pt>
                <c:pt idx="911">
                  <c:v>2.2888</c:v>
                </c:pt>
                <c:pt idx="912">
                  <c:v>2.2912</c:v>
                </c:pt>
                <c:pt idx="913">
                  <c:v>2.2935999999999996</c:v>
                </c:pt>
                <c:pt idx="914">
                  <c:v>2.2960000000000003</c:v>
                </c:pt>
                <c:pt idx="915">
                  <c:v>2.2984</c:v>
                </c:pt>
                <c:pt idx="916">
                  <c:v>2.3007999999999997</c:v>
                </c:pt>
                <c:pt idx="917">
                  <c:v>2.3032000000000004</c:v>
                </c:pt>
                <c:pt idx="918">
                  <c:v>2.3056</c:v>
                </c:pt>
                <c:pt idx="919">
                  <c:v>2.308</c:v>
                </c:pt>
                <c:pt idx="920">
                  <c:v>2.3104000000000005</c:v>
                </c:pt>
                <c:pt idx="921">
                  <c:v>2.3128</c:v>
                </c:pt>
                <c:pt idx="922">
                  <c:v>2.3152</c:v>
                </c:pt>
                <c:pt idx="923">
                  <c:v>2.3175999999999997</c:v>
                </c:pt>
                <c:pt idx="924">
                  <c:v>2.3200000000000003</c:v>
                </c:pt>
                <c:pt idx="925">
                  <c:v>2.3224</c:v>
                </c:pt>
                <c:pt idx="926">
                  <c:v>2.3247999999999998</c:v>
                </c:pt>
                <c:pt idx="927">
                  <c:v>2.3272000000000004</c:v>
                </c:pt>
                <c:pt idx="928">
                  <c:v>2.3296</c:v>
                </c:pt>
                <c:pt idx="929">
                  <c:v>2.332</c:v>
                </c:pt>
                <c:pt idx="930">
                  <c:v>2.3344000000000005</c:v>
                </c:pt>
                <c:pt idx="931">
                  <c:v>2.3368</c:v>
                </c:pt>
                <c:pt idx="932">
                  <c:v>2.3392</c:v>
                </c:pt>
                <c:pt idx="933">
                  <c:v>2.3415999999999997</c:v>
                </c:pt>
                <c:pt idx="934">
                  <c:v>2.3440000000000003</c:v>
                </c:pt>
                <c:pt idx="935">
                  <c:v>2.3464</c:v>
                </c:pt>
                <c:pt idx="936">
                  <c:v>2.3487999999999998</c:v>
                </c:pt>
                <c:pt idx="937">
                  <c:v>2.3512000000000004</c:v>
                </c:pt>
                <c:pt idx="938">
                  <c:v>2.3536</c:v>
                </c:pt>
                <c:pt idx="939">
                  <c:v>2.356</c:v>
                </c:pt>
                <c:pt idx="940">
                  <c:v>2.3584000000000005</c:v>
                </c:pt>
                <c:pt idx="941">
                  <c:v>2.3608000000000002</c:v>
                </c:pt>
                <c:pt idx="942">
                  <c:v>2.3632</c:v>
                </c:pt>
                <c:pt idx="943">
                  <c:v>2.3655999999999997</c:v>
                </c:pt>
                <c:pt idx="944">
                  <c:v>2.3680000000000003</c:v>
                </c:pt>
                <c:pt idx="945">
                  <c:v>2.3704</c:v>
                </c:pt>
                <c:pt idx="946">
                  <c:v>2.3728</c:v>
                </c:pt>
                <c:pt idx="947">
                  <c:v>2.3752000000000004</c:v>
                </c:pt>
                <c:pt idx="948">
                  <c:v>2.3776</c:v>
                </c:pt>
                <c:pt idx="949">
                  <c:v>2.38</c:v>
                </c:pt>
                <c:pt idx="950">
                  <c:v>2.3824000000000005</c:v>
                </c:pt>
                <c:pt idx="951">
                  <c:v>2.3848000000000003</c:v>
                </c:pt>
                <c:pt idx="952">
                  <c:v>2.3872</c:v>
                </c:pt>
                <c:pt idx="953">
                  <c:v>2.3895999999999997</c:v>
                </c:pt>
                <c:pt idx="954">
                  <c:v>2.3920000000000003</c:v>
                </c:pt>
                <c:pt idx="955">
                  <c:v>2.3944</c:v>
                </c:pt>
                <c:pt idx="956">
                  <c:v>2.3968</c:v>
                </c:pt>
                <c:pt idx="957">
                  <c:v>2.3992000000000004</c:v>
                </c:pt>
                <c:pt idx="958">
                  <c:v>2.4016</c:v>
                </c:pt>
                <c:pt idx="959">
                  <c:v>2.404</c:v>
                </c:pt>
                <c:pt idx="960">
                  <c:v>2.4063999999999997</c:v>
                </c:pt>
                <c:pt idx="961">
                  <c:v>2.4088000000000003</c:v>
                </c:pt>
                <c:pt idx="962">
                  <c:v>2.4112</c:v>
                </c:pt>
                <c:pt idx="963">
                  <c:v>2.4135999999999997</c:v>
                </c:pt>
                <c:pt idx="964">
                  <c:v>2.4160000000000004</c:v>
                </c:pt>
                <c:pt idx="965">
                  <c:v>2.4184</c:v>
                </c:pt>
                <c:pt idx="966">
                  <c:v>2.4208</c:v>
                </c:pt>
                <c:pt idx="967">
                  <c:v>2.4232000000000005</c:v>
                </c:pt>
                <c:pt idx="968">
                  <c:v>2.4256</c:v>
                </c:pt>
                <c:pt idx="969">
                  <c:v>2.428</c:v>
                </c:pt>
                <c:pt idx="970">
                  <c:v>2.4303999999999997</c:v>
                </c:pt>
                <c:pt idx="971">
                  <c:v>2.4328000000000003</c:v>
                </c:pt>
                <c:pt idx="972">
                  <c:v>2.4352</c:v>
                </c:pt>
                <c:pt idx="973">
                  <c:v>2.4375999999999998</c:v>
                </c:pt>
                <c:pt idx="974">
                  <c:v>2.4400000000000004</c:v>
                </c:pt>
                <c:pt idx="975">
                  <c:v>2.4424</c:v>
                </c:pt>
                <c:pt idx="976">
                  <c:v>2.4448</c:v>
                </c:pt>
                <c:pt idx="977">
                  <c:v>2.4472000000000005</c:v>
                </c:pt>
                <c:pt idx="978">
                  <c:v>2.4496</c:v>
                </c:pt>
                <c:pt idx="979">
                  <c:v>2.452</c:v>
                </c:pt>
                <c:pt idx="980">
                  <c:v>2.4543999999999997</c:v>
                </c:pt>
                <c:pt idx="981">
                  <c:v>2.4568000000000003</c:v>
                </c:pt>
                <c:pt idx="982">
                  <c:v>2.4592</c:v>
                </c:pt>
                <c:pt idx="983">
                  <c:v>2.4616</c:v>
                </c:pt>
                <c:pt idx="984">
                  <c:v>2.4640000000000004</c:v>
                </c:pt>
                <c:pt idx="985">
                  <c:v>2.4664</c:v>
                </c:pt>
                <c:pt idx="986">
                  <c:v>2.4688</c:v>
                </c:pt>
                <c:pt idx="987">
                  <c:v>2.4712000000000005</c:v>
                </c:pt>
                <c:pt idx="988">
                  <c:v>2.4736000000000002</c:v>
                </c:pt>
                <c:pt idx="989">
                  <c:v>2.476</c:v>
                </c:pt>
                <c:pt idx="990">
                  <c:v>2.4783999999999997</c:v>
                </c:pt>
                <c:pt idx="991">
                  <c:v>2.4808000000000003</c:v>
                </c:pt>
                <c:pt idx="992">
                  <c:v>2.4832</c:v>
                </c:pt>
                <c:pt idx="993">
                  <c:v>2.4856</c:v>
                </c:pt>
                <c:pt idx="994">
                  <c:v>2.4880000000000004</c:v>
                </c:pt>
                <c:pt idx="995">
                  <c:v>2.4904</c:v>
                </c:pt>
                <c:pt idx="996">
                  <c:v>2.4928</c:v>
                </c:pt>
                <c:pt idx="997">
                  <c:v>2.4952000000000005</c:v>
                </c:pt>
                <c:pt idx="998">
                  <c:v>2.4976000000000003</c:v>
                </c:pt>
                <c:pt idx="999">
                  <c:v>2.5</c:v>
                </c:pt>
              </c:numCache>
            </c:numRef>
          </c:cat>
          <c:val>
            <c:numRef>
              <c:f>TABLA!$D$7:$D$1006</c:f>
              <c:numCache>
                <c:ptCount val="1000"/>
                <c:pt idx="0">
                  <c:v>3.0090780560763843E-09</c:v>
                </c:pt>
                <c:pt idx="1">
                  <c:v>3.270918313230625E-09</c:v>
                </c:pt>
                <c:pt idx="2">
                  <c:v>3.5549110238079326E-09</c:v>
                </c:pt>
                <c:pt idx="3">
                  <c:v>3.862874192925449E-09</c:v>
                </c:pt>
                <c:pt idx="4">
                  <c:v>4.196770158893922E-09</c:v>
                </c:pt>
                <c:pt idx="5">
                  <c:v>4.558716641230189E-09</c:v>
                </c:pt>
                <c:pt idx="6">
                  <c:v>4.9509986006358905E-09</c:v>
                </c:pt>
                <c:pt idx="7">
                  <c:v>5.376080967933093E-09</c:v>
                </c:pt>
                <c:pt idx="8">
                  <c:v>5.8366223027395866E-09</c:v>
                </c:pt>
                <c:pt idx="9">
                  <c:v>6.335489446697077E-09</c:v>
                </c:pt>
                <c:pt idx="10">
                  <c:v>6.875773240346537E-09</c:v>
                </c:pt>
                <c:pt idx="11">
                  <c:v>7.46080537728909E-09</c:v>
                </c:pt>
                <c:pt idx="12">
                  <c:v>8.094176474097891E-09</c:v>
                </c:pt>
                <c:pt idx="13">
                  <c:v>8.779755439568272E-09</c:v>
                </c:pt>
                <c:pt idx="14">
                  <c:v>9.521710232327602E-09</c:v>
                </c:pt>
                <c:pt idx="15">
                  <c:v>1.0324530101593068E-08</c:v>
                </c:pt>
                <c:pt idx="16">
                  <c:v>1.1193049411978085E-08</c:v>
                </c:pt>
                <c:pt idx="17">
                  <c:v>1.2132473159731697E-08</c:v>
                </c:pt>
                <c:pt idx="18">
                  <c:v>1.3148404294668291E-08</c:v>
                </c:pt>
                <c:pt idx="19">
                  <c:v>1.4246872969321935E-08</c:v>
                </c:pt>
                <c:pt idx="20">
                  <c:v>1.5434367844580435E-08</c:v>
                </c:pt>
                <c:pt idx="21">
                  <c:v>1.6717869589216092E-08</c:v>
                </c:pt>
                <c:pt idx="22">
                  <c:v>1.8104886719388344E-08</c:v>
                </c:pt>
                <c:pt idx="23">
                  <c:v>1.9603493933344736E-08</c:v>
                </c:pt>
                <c:pt idx="24">
                  <c:v>2.1222373106238882E-08</c:v>
                </c:pt>
                <c:pt idx="25">
                  <c:v>2.2970857120237904E-08</c:v>
                </c:pt>
                <c:pt idx="26">
                  <c:v>2.4858976715930816E-08</c:v>
                </c:pt>
                <c:pt idx="27">
                  <c:v>2.689751056251707E-08</c:v>
                </c:pt>
                <c:pt idx="28">
                  <c:v>2.9098038756374232E-08</c:v>
                </c:pt>
                <c:pt idx="29">
                  <c:v>3.147299997040951E-08</c:v>
                </c:pt>
                <c:pt idx="30">
                  <c:v>3.403575249013589E-08</c:v>
                </c:pt>
                <c:pt idx="31">
                  <c:v>3.680063938669706E-08</c:v>
                </c:pt>
                <c:pt idx="32">
                  <c:v>3.978305809216595E-08</c:v>
                </c:pt>
                <c:pt idx="33">
                  <c:v>4.2999534658365674E-08</c:v>
                </c:pt>
                <c:pt idx="34">
                  <c:v>4.646780299727173E-08</c:v>
                </c:pt>
                <c:pt idx="35">
                  <c:v>5.020688941879759E-08</c:v>
                </c:pt>
                <c:pt idx="36">
                  <c:v>5.4237202800458135E-08</c:v>
                </c:pt>
                <c:pt idx="37">
                  <c:v>5.8580630743145383E-08</c:v>
                </c:pt>
                <c:pt idx="38">
                  <c:v>6.32606420880267E-08</c:v>
                </c:pt>
                <c:pt idx="39">
                  <c:v>6.830239619149028E-08</c:v>
                </c:pt>
                <c:pt idx="40">
                  <c:v>7.373285937814904E-08</c:v>
                </c:pt>
                <c:pt idx="41">
                  <c:v>7.958092901620956E-08</c:v>
                </c:pt>
                <c:pt idx="42">
                  <c:v>8.587756568511297E-08</c:v>
                </c:pt>
                <c:pt idx="43">
                  <c:v>9.265593393229326E-08</c:v>
                </c:pt>
                <c:pt idx="44">
                  <c:v>9.995155214423948E-08</c:v>
                </c:pt>
                <c:pt idx="45">
                  <c:v>1.078024520868696E-07</c:v>
                </c:pt>
                <c:pt idx="46">
                  <c:v>1.1624934870157571E-07</c:v>
                </c:pt>
                <c:pt idx="47">
                  <c:v>1.2533582077625955E-07</c:v>
                </c:pt>
                <c:pt idx="48">
                  <c:v>1.3510850314534725E-07</c:v>
                </c:pt>
                <c:pt idx="49">
                  <c:v>1.4561729110913146E-07</c:v>
                </c:pt>
                <c:pt idx="50">
                  <c:v>1.5691555780105537E-07</c:v>
                </c:pt>
                <c:pt idx="51">
                  <c:v>1.6906038527168145E-07</c:v>
                </c:pt>
                <c:pt idx="52">
                  <c:v>1.8211281010023635E-07</c:v>
                </c:pt>
                <c:pt idx="53">
                  <c:v>1.9613808438881975E-07</c:v>
                </c:pt>
                <c:pt idx="54">
                  <c:v>2.1120595304077797E-07</c:v>
                </c:pt>
                <c:pt idx="55">
                  <c:v>2.2739094827337723E-07</c:v>
                </c:pt>
                <c:pt idx="56">
                  <c:v>2.447727023659033E-07</c:v>
                </c:pt>
                <c:pt idx="57">
                  <c:v>2.6343627969778064E-07</c:v>
                </c:pt>
                <c:pt idx="58">
                  <c:v>2.8347252918726294E-07</c:v>
                </c:pt>
                <c:pt idx="59">
                  <c:v>3.049784582999607E-07</c:v>
                </c:pt>
                <c:pt idx="60">
                  <c:v>3.2805762985779573E-07</c:v>
                </c:pt>
                <c:pt idx="61">
                  <c:v>3.5282058294331995E-07</c:v>
                </c:pt>
                <c:pt idx="62">
                  <c:v>3.793852792615308E-07</c:v>
                </c:pt>
                <c:pt idx="63">
                  <c:v>4.0787757639169606E-07</c:v>
                </c:pt>
                <c:pt idx="64">
                  <c:v>4.3843172943521285E-07</c:v>
                </c:pt>
                <c:pt idx="65">
                  <c:v>4.7119092264242026E-07</c:v>
                </c:pt>
                <c:pt idx="66">
                  <c:v>5.06307832681691E-07</c:v>
                </c:pt>
                <c:pt idx="67">
                  <c:v>5.439452252978604E-07</c:v>
                </c:pt>
                <c:pt idx="68">
                  <c:v>5.842765871949078E-07</c:v>
                </c:pt>
                <c:pt idx="69">
                  <c:v>6.274867950690565E-07</c:v>
                </c:pt>
                <c:pt idx="70">
                  <c:v>6.73772823814049E-07</c:v>
                </c:pt>
                <c:pt idx="71">
                  <c:v>7.233444960198509E-07</c:v>
                </c:pt>
                <c:pt idx="72">
                  <c:v>7.764252749897772E-07</c:v>
                </c:pt>
                <c:pt idx="73">
                  <c:v>8.332531036094118E-07</c:v>
                </c:pt>
                <c:pt idx="74">
                  <c:v>8.940812915132575E-07</c:v>
                </c:pt>
                <c:pt idx="75">
                  <c:v>9.591794531125715E-07</c:v>
                </c:pt>
                <c:pt idx="76">
                  <c:v>1.0288344991701536E-06</c:v>
                </c:pt>
                <c:pt idx="77">
                  <c:v>1.1033516847350446E-06</c:v>
                </c:pt>
                <c:pt idx="78">
                  <c:v>1.183055716382563E-06</c:v>
                </c:pt>
                <c:pt idx="79">
                  <c:v>1.2682919218427675E-06</c:v>
                </c:pt>
                <c:pt idx="80">
                  <c:v>1.3594274852437085E-06</c:v>
                </c:pt>
                <c:pt idx="81">
                  <c:v>1.4568527513444608E-06</c:v>
                </c:pt>
                <c:pt idx="82">
                  <c:v>1.5609826022876763E-06</c:v>
                </c:pt>
                <c:pt idx="83">
                  <c:v>1.6722579105618063E-06</c:v>
                </c:pt>
                <c:pt idx="84">
                  <c:v>1.7911470720296326E-06</c:v>
                </c:pt>
                <c:pt idx="85">
                  <c:v>1.918147623052955E-06</c:v>
                </c:pt>
                <c:pt idx="86">
                  <c:v>2.0537879459220944E-06</c:v>
                </c:pt>
                <c:pt idx="87">
                  <c:v>2.1986290669852054E-06</c:v>
                </c:pt>
                <c:pt idx="88">
                  <c:v>2.353266552064662E-06</c:v>
                </c:pt>
                <c:pt idx="89">
                  <c:v>2.5183325039474965E-06</c:v>
                </c:pt>
                <c:pt idx="90">
                  <c:v>2.6944976669432855E-06</c:v>
                </c:pt>
                <c:pt idx="91">
                  <c:v>2.8824736437169343E-06</c:v>
                </c:pt>
                <c:pt idx="92">
                  <c:v>3.0830152298247158E-06</c:v>
                </c:pt>
                <c:pt idx="93">
                  <c:v>3.296922871610685E-06</c:v>
                </c:pt>
                <c:pt idx="94">
                  <c:v>3.525045253357185E-06</c:v>
                </c:pt>
                <c:pt idx="95">
                  <c:v>3.7682820198270553E-06</c:v>
                </c:pt>
                <c:pt idx="96">
                  <c:v>4.027586640587347E-06</c:v>
                </c:pt>
                <c:pt idx="97">
                  <c:v>4.303969422765055E-06</c:v>
                </c:pt>
                <c:pt idx="98">
                  <c:v>4.598500679152864E-06</c:v>
                </c:pt>
                <c:pt idx="99">
                  <c:v>4.912314058861063E-06</c:v>
                </c:pt>
                <c:pt idx="100">
                  <c:v>5.246610047995879E-06</c:v>
                </c:pt>
                <c:pt idx="101">
                  <c:v>5.60265964813889E-06</c:v>
                </c:pt>
                <c:pt idx="102">
                  <c:v>5.981808240704922E-06</c:v>
                </c:pt>
                <c:pt idx="103">
                  <c:v>6.385479645566711E-06</c:v>
                </c:pt>
                <c:pt idx="104">
                  <c:v>6.815180382655099E-06</c:v>
                </c:pt>
                <c:pt idx="105">
                  <c:v>7.272504145572275E-06</c:v>
                </c:pt>
                <c:pt idx="106">
                  <c:v>7.759136496594572E-06</c:v>
                </c:pt>
                <c:pt idx="107">
                  <c:v>8.27685979278683E-06</c:v>
                </c:pt>
                <c:pt idx="108">
                  <c:v>8.827558353308518E-06</c:v>
                </c:pt>
                <c:pt idx="109">
                  <c:v>9.413223878355488E-06</c:v>
                </c:pt>
                <c:pt idx="110">
                  <c:v>1.003596113055651E-05</c:v>
                </c:pt>
                <c:pt idx="111">
                  <c:v>1.0697993890026863E-05</c:v>
                </c:pt>
                <c:pt idx="112">
                  <c:v>1.1401671194673801E-05</c:v>
                </c:pt>
                <c:pt idx="113">
                  <c:v>1.2149473877750711E-05</c:v>
                </c:pt>
                <c:pt idx="114">
                  <c:v>1.294402141506653E-05</c:v>
                </c:pt>
                <c:pt idx="115">
                  <c:v>1.3788079094677228E-05</c:v>
                </c:pt>
                <c:pt idx="116">
                  <c:v>1.4684565522313066E-05</c:v>
                </c:pt>
                <c:pt idx="117">
                  <c:v>1.5636560476233445E-05</c:v>
                </c:pt>
                <c:pt idx="118">
                  <c:v>1.6647313125645857E-05</c:v>
                </c:pt>
                <c:pt idx="119">
                  <c:v>1.7720250627277598E-05</c:v>
                </c:pt>
                <c:pt idx="120">
                  <c:v>1.8858987115153168E-05</c:v>
                </c:pt>
                <c:pt idx="121">
                  <c:v>2.006733309909699E-05</c:v>
                </c:pt>
                <c:pt idx="122">
                  <c:v>2.1349305287959502E-05</c:v>
                </c:pt>
                <c:pt idx="123">
                  <c:v>2.2709136854048045E-05</c:v>
                </c:pt>
                <c:pt idx="124">
                  <c:v>2.4151288155736078E-05</c:v>
                </c:pt>
                <c:pt idx="125">
                  <c:v>2.5680457935721903E-05</c:v>
                </c:pt>
                <c:pt idx="126">
                  <c:v>2.7301595012909168E-05</c:v>
                </c:pt>
                <c:pt idx="127">
                  <c:v>2.901991048639552E-05</c:v>
                </c:pt>
                <c:pt idx="128">
                  <c:v>3.0840890470567715E-05</c:v>
                </c:pt>
                <c:pt idx="129">
                  <c:v>3.277030938082039E-05</c:v>
                </c:pt>
                <c:pt idx="130">
                  <c:v>3.4814243789943395E-05</c:v>
                </c:pt>
                <c:pt idx="131">
                  <c:v>3.697908687574302E-05</c:v>
                </c:pt>
                <c:pt idx="132">
                  <c:v>3.9271563481002076E-05</c:v>
                </c:pt>
                <c:pt idx="133">
                  <c:v>4.169874580740575E-05</c:v>
                </c:pt>
                <c:pt idx="134">
                  <c:v>4.426806976560349E-05</c:v>
                </c:pt>
                <c:pt idx="135">
                  <c:v>4.6987352004105764E-05</c:v>
                </c:pt>
                <c:pt idx="136">
                  <c:v>4.9864807640251574E-05</c:v>
                </c:pt>
                <c:pt idx="137">
                  <c:v>5.290906871701581E-05</c:v>
                </c:pt>
                <c:pt idx="138">
                  <c:v>5.6129203409956045E-05</c:v>
                </c:pt>
                <c:pt idx="139">
                  <c:v>5.953473600912998E-05</c:v>
                </c:pt>
                <c:pt idx="140">
                  <c:v>6.313566770133527E-05</c:v>
                </c:pt>
                <c:pt idx="141">
                  <c:v>6.69424981785475E-05</c:v>
                </c:pt>
                <c:pt idx="142">
                  <c:v>7.096624809893878E-05</c:v>
                </c:pt>
                <c:pt idx="143">
                  <c:v>7.521848242737486E-05</c:v>
                </c:pt>
                <c:pt idx="144">
                  <c:v>7.971133468277456E-05</c:v>
                </c:pt>
                <c:pt idx="145">
                  <c:v>8.445753212021175E-05</c:v>
                </c:pt>
                <c:pt idx="146">
                  <c:v>8.947042187610879E-05</c:v>
                </c:pt>
                <c:pt idx="147">
                  <c:v>9.476399810533631E-05</c:v>
                </c:pt>
                <c:pt idx="148">
                  <c:v>0.00010035293013947882</c:v>
                </c:pt>
                <c:pt idx="149">
                  <c:v>0.00010625259169595812</c:v>
                </c:pt>
                <c:pt idx="150">
                  <c:v>0.00011247909116812579</c:v>
                </c:pt>
                <c:pt idx="151">
                  <c:v>0.00011904930302681822</c:v>
                </c:pt>
                <c:pt idx="152">
                  <c:v>0.0001259809003642506</c:v>
                </c:pt>
                <c:pt idx="153">
                  <c:v>0.00013329238861146877</c:v>
                </c:pt>
                <c:pt idx="154">
                  <c:v>0.00014100314046091</c:v>
                </c:pt>
                <c:pt idx="155">
                  <c:v>0.00014913343202591097</c:v>
                </c:pt>
                <c:pt idx="156">
                  <c:v>0.00015770448026927717</c:v>
                </c:pt>
                <c:pt idx="157">
                  <c:v>0.0001667384817332523</c:v>
                </c:pt>
                <c:pt idx="158">
                  <c:v>0.00017625865260345263</c:v>
                </c:pt>
                <c:pt idx="159">
                  <c:v>0.00018628927013946114</c:v>
                </c:pt>
                <c:pt idx="160">
                  <c:v>0.0001968557155049451</c:v>
                </c:pt>
                <c:pt idx="161">
                  <c:v>0.00020798451803021297</c:v>
                </c:pt>
                <c:pt idx="162">
                  <c:v>0.00021970340094020036</c:v>
                </c:pt>
                <c:pt idx="163">
                  <c:v>0.00023204132858084843</c:v>
                </c:pt>
                <c:pt idx="164">
                  <c:v>0.00024502855517679863</c:v>
                </c:pt>
                <c:pt idx="165">
                  <c:v>0.00025869667515325117</c:v>
                </c:pt>
                <c:pt idx="166">
                  <c:v>0.00027307867505462044</c:v>
                </c:pt>
                <c:pt idx="167">
                  <c:v>0.0002882089870924878</c:v>
                </c:pt>
                <c:pt idx="168">
                  <c:v>0.0003041235443550046</c:v>
                </c:pt>
                <c:pt idx="169">
                  <c:v>0.00032085983770964167</c:v>
                </c:pt>
                <c:pt idx="170">
                  <c:v>0.00033845697443071055</c:v>
                </c:pt>
                <c:pt idx="171">
                  <c:v>0.00035695573858268123</c:v>
                </c:pt>
                <c:pt idx="172">
                  <c:v>0.00037639865318975495</c:v>
                </c:pt>
                <c:pt idx="173">
                  <c:v>0.0003968300442215245</c:v>
                </c:pt>
                <c:pt idx="174">
                  <c:v>0.0004182961064239109</c:v>
                </c:pt>
                <c:pt idx="175">
                  <c:v>0.0004408449710237655</c:v>
                </c:pt>
                <c:pt idx="176">
                  <c:v>0.0004645267753346823</c:v>
                </c:pt>
                <c:pt idx="177">
                  <c:v>0.0004893937342906494</c:v>
                </c:pt>
                <c:pt idx="178">
                  <c:v>0.0005155002139331031</c:v>
                </c:pt>
                <c:pt idx="179">
                  <c:v>0.0005429028068758747</c:v>
                </c:pt>
                <c:pt idx="180">
                  <c:v>0.0005716604097712699</c:v>
                </c:pt>
                <c:pt idx="181">
                  <c:v>0.0006018343027992302</c:v>
                </c:pt>
                <c:pt idx="182">
                  <c:v>0.0006334882312001045</c:v>
                </c:pt>
                <c:pt idx="183">
                  <c:v>0.0006666884888700222</c:v>
                </c:pt>
                <c:pt idx="184">
                  <c:v>0.0007015040040362657</c:v>
                </c:pt>
                <c:pt idx="185">
                  <c:v>0.0007380064270282467</c:v>
                </c:pt>
                <c:pt idx="186">
                  <c:v>0.000776270220157929</c:v>
                </c:pt>
                <c:pt idx="187">
                  <c:v>0.000816372749721426</c:v>
                </c:pt>
                <c:pt idx="188">
                  <c:v>0.0008583943801315694</c:v>
                </c:pt>
                <c:pt idx="189">
                  <c:v>0.0009024185701889042</c:v>
                </c:pt>
                <c:pt idx="190">
                  <c:v>0.000948531971496303</c:v>
                </c:pt>
                <c:pt idx="191">
                  <c:v>0.0009968245290198677</c:v>
                </c:pt>
                <c:pt idx="192">
                  <c:v>0.0010473895837962452</c:v>
                </c:pt>
                <c:pt idx="193">
                  <c:v>0.0011003239777836998</c:v>
                </c:pt>
                <c:pt idx="194">
                  <c:v>0.0011557281608514294</c:v>
                </c:pt>
                <c:pt idx="195">
                  <c:v>0.001213706299898643</c:v>
                </c:pt>
                <c:pt idx="196">
                  <c:v>0.0012743663900916739</c:v>
                </c:pt>
                <c:pt idx="197">
                  <c:v>0.00133782036820427</c:v>
                </c:pt>
                <c:pt idx="198">
                  <c:v>0.0014041842280425963</c:v>
                </c:pt>
                <c:pt idx="199">
                  <c:v>0.0014735781379330228</c:v>
                </c:pt>
                <c:pt idx="200">
                  <c:v>0.0015461265602470043</c:v>
                </c:pt>
                <c:pt idx="201">
                  <c:v>0.0016219583729334796</c:v>
                </c:pt>
                <c:pt idx="202">
                  <c:v>0.0017012069930252354</c:v>
                </c:pt>
                <c:pt idx="203">
                  <c:v>0.0017840105020814456</c:v>
                </c:pt>
                <c:pt idx="204">
                  <c:v>0.00187051177352432</c:v>
                </c:pt>
                <c:pt idx="205">
                  <c:v>0.0019608586018233115</c:v>
                </c:pt>
                <c:pt idx="206">
                  <c:v>0.0020552038334756884</c:v>
                </c:pt>
                <c:pt idx="207">
                  <c:v>0.0021537054997275633</c:v>
                </c:pt>
                <c:pt idx="208">
                  <c:v>0.0022565269509744255</c:v>
                </c:pt>
                <c:pt idx="209">
                  <c:v>0.0023638369927753184</c:v>
                </c:pt>
                <c:pt idx="210">
                  <c:v>0.0024758100234094273</c:v>
                </c:pt>
                <c:pt idx="211">
                  <c:v>0.0025926261728984883</c:v>
                </c:pt>
                <c:pt idx="212">
                  <c:v>0.0027144714434131647</c:v>
                </c:pt>
                <c:pt idx="213">
                  <c:v>0.002841537850975362</c:v>
                </c:pt>
                <c:pt idx="214">
                  <c:v>0.0029740235683633266</c:v>
                </c:pt>
                <c:pt idx="215">
                  <c:v>0.0031121330691197707</c:v>
                </c:pt>
                <c:pt idx="216">
                  <c:v>0.0032560772725577043</c:v>
                </c:pt>
                <c:pt idx="217">
                  <c:v>0.003406073689652241</c:v>
                </c:pt>
                <c:pt idx="218">
                  <c:v>0.003562346569700271</c:v>
                </c:pt>
                <c:pt idx="219">
                  <c:v>0.0037251270476235587</c:v>
                </c:pt>
                <c:pt idx="220">
                  <c:v>0.003894653291784271</c:v>
                </c:pt>
                <c:pt idx="221">
                  <c:v>0.004071170652175094</c:v>
                </c:pt>
                <c:pt idx="222">
                  <c:v>0.004254931808839579</c:v>
                </c:pt>
                <c:pt idx="223">
                  <c:v>0.0044461969203712075</c:v>
                </c:pt>
                <c:pt idx="224">
                  <c:v>0.004645233772332877</c:v>
                </c:pt>
                <c:pt idx="225">
                  <c:v>0.004852317925431389</c:v>
                </c:pt>
                <c:pt idx="226">
                  <c:v>0.00506773286327432</c:v>
                </c:pt>
                <c:pt idx="227">
                  <c:v>0.005291770139529643</c:v>
                </c:pt>
                <c:pt idx="228">
                  <c:v>0.0055247295243008605</c:v>
                </c:pt>
                <c:pt idx="229">
                  <c:v>0.0057669191495234124</c:v>
                </c:pt>
                <c:pt idx="230">
                  <c:v>0.006018655653180714</c:v>
                </c:pt>
                <c:pt idx="231">
                  <c:v>0.006280264322130484</c:v>
                </c:pt>
                <c:pt idx="232">
                  <c:v>0.00655207923332495</c:v>
                </c:pt>
                <c:pt idx="233">
                  <c:v>0.006834443393201025</c:v>
                </c:pt>
                <c:pt idx="234">
                  <c:v>0.007127708875008831</c:v>
                </c:pt>
                <c:pt idx="235">
                  <c:v>0.007432236953840031</c:v>
                </c:pt>
                <c:pt idx="236">
                  <c:v>0.0077483982391095335</c:v>
                </c:pt>
                <c:pt idx="237">
                  <c:v>0.008076572804237063</c:v>
                </c:pt>
                <c:pt idx="238">
                  <c:v>0.008417150313267915</c:v>
                </c:pt>
                <c:pt idx="239">
                  <c:v>0.008770530144164537</c:v>
                </c:pt>
                <c:pt idx="240">
                  <c:v>0.009137121508493783</c:v>
                </c:pt>
                <c:pt idx="241">
                  <c:v>0.009517343567227882</c:v>
                </c:pt>
                <c:pt idx="242">
                  <c:v>0.009911625542369214</c:v>
                </c:pt>
                <c:pt idx="243">
                  <c:v>0.010320406824103599</c:v>
                </c:pt>
                <c:pt idx="244">
                  <c:v>0.010744137073178842</c:v>
                </c:pt>
                <c:pt idx="245">
                  <c:v>0.01118327631819957</c:v>
                </c:pt>
                <c:pt idx="246">
                  <c:v>0.011638295047522899</c:v>
                </c:pt>
                <c:pt idx="247">
                  <c:v>0.012109674295432941</c:v>
                </c:pt>
                <c:pt idx="248">
                  <c:v>0.012597905722267032</c:v>
                </c:pt>
                <c:pt idx="249">
                  <c:v>0.013103491688160012</c:v>
                </c:pt>
                <c:pt idx="250">
                  <c:v>0.013626945320068098</c:v>
                </c:pt>
                <c:pt idx="251">
                  <c:v>0.014168790571728491</c:v>
                </c:pt>
                <c:pt idx="252">
                  <c:v>0.014729562276206039</c:v>
                </c:pt>
                <c:pt idx="253">
                  <c:v>0.015309806190673361</c:v>
                </c:pt>
                <c:pt idx="254">
                  <c:v>0.015910079033067834</c:v>
                </c:pt>
                <c:pt idx="255">
                  <c:v>0.016530948510262652</c:v>
                </c:pt>
                <c:pt idx="256">
                  <c:v>0.01717299333738893</c:v>
                </c:pt>
                <c:pt idx="257">
                  <c:v>0.01783680324793901</c:v>
                </c:pt>
                <c:pt idx="258">
                  <c:v>0.018522978994281732</c:v>
                </c:pt>
                <c:pt idx="259">
                  <c:v>0.019232132338216055</c:v>
                </c:pt>
                <c:pt idx="260">
                  <c:v>0.01996488603118835</c:v>
                </c:pt>
                <c:pt idx="261">
                  <c:v>0.02072187378379745</c:v>
                </c:pt>
                <c:pt idx="262">
                  <c:v>0.021503740224210314</c:v>
                </c:pt>
                <c:pt idx="263">
                  <c:v>0.02231114084511105</c:v>
                </c:pt>
                <c:pt idx="264">
                  <c:v>0.023144741938806473</c:v>
                </c:pt>
                <c:pt idx="265">
                  <c:v>0.024005220520111576</c:v>
                </c:pt>
                <c:pt idx="266">
                  <c:v>0.02489326423663958</c:v>
                </c:pt>
                <c:pt idx="267">
                  <c:v>0.025809571266124848</c:v>
                </c:pt>
                <c:pt idx="268">
                  <c:v>0.026754850200405845</c:v>
                </c:pt>
                <c:pt idx="269">
                  <c:v>0.027729819915703363</c:v>
                </c:pt>
                <c:pt idx="270">
                  <c:v>0.028735209428828054</c:v>
                </c:pt>
                <c:pt idx="271">
                  <c:v>0.029771757738959573</c:v>
                </c:pt>
                <c:pt idx="272">
                  <c:v>0.030840213654643255</c:v>
                </c:pt>
                <c:pt idx="273">
                  <c:v>0.03194133560565536</c:v>
                </c:pt>
                <c:pt idx="274">
                  <c:v>0.03307589143939661</c:v>
                </c:pt>
                <c:pt idx="275">
                  <c:v>0.03424465820147871</c:v>
                </c:pt>
                <c:pt idx="276">
                  <c:v>0.03544842190017823</c:v>
                </c:pt>
                <c:pt idx="277">
                  <c:v>0.036687977254440604</c:v>
                </c:pt>
                <c:pt idx="278">
                  <c:v>0.037964127425126185</c:v>
                </c:pt>
                <c:pt idx="279">
                  <c:v>0.03927768372920082</c:v>
                </c:pt>
                <c:pt idx="280">
                  <c:v>0.04062946533658563</c:v>
                </c:pt>
                <c:pt idx="281">
                  <c:v>0.042020298949390134</c:v>
                </c:pt>
                <c:pt idx="282">
                  <c:v>0.043451018463269306</c:v>
                </c:pt>
                <c:pt idx="283">
                  <c:v>0.04492246461065456</c:v>
                </c:pt>
                <c:pt idx="284">
                  <c:v>0.04643548458562657</c:v>
                </c:pt>
                <c:pt idx="285">
                  <c:v>0.047990931650211816</c:v>
                </c:pt>
                <c:pt idx="286">
                  <c:v>0.04958966472189976</c:v>
                </c:pt>
                <c:pt idx="287">
                  <c:v>0.051232547942196</c:v>
                </c:pt>
                <c:pt idx="288">
                  <c:v>0.05292045022604493</c:v>
                </c:pt>
                <c:pt idx="289">
                  <c:v>0.05465424479197094</c:v>
                </c:pt>
                <c:pt idx="290">
                  <c:v>0.05643480867281152</c:v>
                </c:pt>
                <c:pt idx="291">
                  <c:v>0.058263022206930665</c:v>
                </c:pt>
                <c:pt idx="292">
                  <c:v>0.060139768509826344</c:v>
                </c:pt>
                <c:pt idx="293">
                  <c:v>0.06206593292606535</c:v>
                </c:pt>
                <c:pt idx="294">
                  <c:v>0.06404240246150192</c:v>
                </c:pt>
                <c:pt idx="295">
                  <c:v>0.066070065195761</c:v>
                </c:pt>
                <c:pt idx="296">
                  <c:v>0.06814980967499033</c:v>
                </c:pt>
                <c:pt idx="297">
                  <c:v>0.07028252428490986</c:v>
                </c:pt>
                <c:pt idx="298">
                  <c:v>0.07246909660421676</c:v>
                </c:pt>
                <c:pt idx="299">
                  <c:v>0.07471041273842455</c:v>
                </c:pt>
                <c:pt idx="300">
                  <c:v>0.07700735663424808</c:v>
                </c:pt>
                <c:pt idx="301">
                  <c:v>0.07936080937467098</c:v>
                </c:pt>
                <c:pt idx="302">
                  <c:v>0.0817716484548609</c:v>
                </c:pt>
                <c:pt idx="303">
                  <c:v>0.08424074703912883</c:v>
                </c:pt>
                <c:pt idx="304">
                  <c:v>0.08676897319915709</c:v>
                </c:pt>
                <c:pt idx="305">
                  <c:v>0.089357189133751</c:v>
                </c:pt>
                <c:pt idx="306">
                  <c:v>0.09200625037040357</c:v>
                </c:pt>
                <c:pt idx="307">
                  <c:v>0.09471700494898751</c:v>
                </c:pt>
                <c:pt idx="308">
                  <c:v>0.09749029258792942</c:v>
                </c:pt>
                <c:pt idx="309">
                  <c:v>0.1003269438332464</c:v>
                </c:pt>
                <c:pt idx="310">
                  <c:v>0.10322777919086022</c:v>
                </c:pt>
                <c:pt idx="311">
                  <c:v>0.10619360824264315</c:v>
                </c:pt>
                <c:pt idx="312">
                  <c:v>0.10922522874667204</c:v>
                </c:pt>
                <c:pt idx="313">
                  <c:v>0.1123234257222119</c:v>
                </c:pt>
                <c:pt idx="314">
                  <c:v>0.11548897051997926</c:v>
                </c:pt>
                <c:pt idx="315">
                  <c:v>0.11872261987826874</c:v>
                </c:pt>
                <c:pt idx="316">
                  <c:v>0.12202511496556584</c:v>
                </c:pt>
                <c:pt idx="317">
                  <c:v>0.12539718041029765</c:v>
                </c:pt>
                <c:pt idx="318">
                  <c:v>0.12883952331841153</c:v>
                </c:pt>
                <c:pt idx="319">
                  <c:v>0.1323528322795068</c:v>
                </c:pt>
                <c:pt idx="320">
                  <c:v>0.1359377763622754</c:v>
                </c:pt>
                <c:pt idx="321">
                  <c:v>0.13959500410004425</c:v>
                </c:pt>
                <c:pt idx="322">
                  <c:v>0.14332514246724928</c:v>
                </c:pt>
                <c:pt idx="323">
                  <c:v>0.14712879584769653</c:v>
                </c:pt>
                <c:pt idx="324">
                  <c:v>0.15100654499550886</c:v>
                </c:pt>
                <c:pt idx="325">
                  <c:v>0.15495894598968366</c:v>
                </c:pt>
                <c:pt idx="326">
                  <c:v>0.15898652918322057</c:v>
                </c:pt>
                <c:pt idx="327">
                  <c:v>0.16308979814781627</c:v>
                </c:pt>
                <c:pt idx="328">
                  <c:v>0.16726922861514257</c:v>
                </c:pt>
                <c:pt idx="329">
                  <c:v>0.17152526741577212</c:v>
                </c:pt>
                <c:pt idx="330">
                  <c:v>0.17585833141682808</c:v>
                </c:pt>
                <c:pt idx="331">
                  <c:v>0.18026880645947904</c:v>
                </c:pt>
                <c:pt idx="332">
                  <c:v>0.18475704629742007</c:v>
                </c:pt>
                <c:pt idx="333">
                  <c:v>0.18932337153751103</c:v>
                </c:pt>
                <c:pt idx="334">
                  <c:v>0.1939680685837698</c:v>
                </c:pt>
                <c:pt idx="335">
                  <c:v>0.19869138858594693</c:v>
                </c:pt>
                <c:pt idx="336">
                  <c:v>0.20349354639392525</c:v>
                </c:pt>
                <c:pt idx="337">
                  <c:v>0.2083747195192206</c:v>
                </c:pt>
                <c:pt idx="338">
                  <c:v>0.21333504710487564</c:v>
                </c:pt>
                <c:pt idx="339">
                  <c:v>0.21837462890505882</c:v>
                </c:pt>
                <c:pt idx="340">
                  <c:v>0.22349352427570937</c:v>
                </c:pt>
                <c:pt idx="341">
                  <c:v>0.22869175117757115</c:v>
                </c:pt>
                <c:pt idx="342">
                  <c:v>0.23396928519299368</c:v>
                </c:pt>
                <c:pt idx="343">
                  <c:v>0.23932605855787464</c:v>
                </c:pt>
                <c:pt idx="344">
                  <c:v>0.24476195921014615</c:v>
                </c:pt>
                <c:pt idx="345">
                  <c:v>0.2502768298562124</c:v>
                </c:pt>
                <c:pt idx="346">
                  <c:v>0.2558704670567544</c:v>
                </c:pt>
                <c:pt idx="347">
                  <c:v>0.2615426203333272</c:v>
                </c:pt>
                <c:pt idx="348">
                  <c:v>0.2672929912971877</c:v>
                </c:pt>
                <c:pt idx="349">
                  <c:v>0.27312123280177836</c:v>
                </c:pt>
                <c:pt idx="350">
                  <c:v>0.2790269481203182</c:v>
                </c:pt>
                <c:pt idx="351">
                  <c:v>0.2850096901499269</c:v>
                </c:pt>
                <c:pt idx="352">
                  <c:v>0.291068960643727</c:v>
                </c:pt>
                <c:pt idx="353">
                  <c:v>0.29720420947235565</c:v>
                </c:pt>
                <c:pt idx="354">
                  <c:v>0.30341483391630747</c:v>
                </c:pt>
                <c:pt idx="355">
                  <c:v>0.30970017799053434</c:v>
                </c:pt>
                <c:pt idx="356">
                  <c:v>0.31605953180270224</c:v>
                </c:pt>
                <c:pt idx="357">
                  <c:v>0.3224921309465043</c:v>
                </c:pt>
                <c:pt idx="358">
                  <c:v>0.3289971559314109</c:v>
                </c:pt>
                <c:pt idx="359">
                  <c:v>0.33557373165021526</c:v>
                </c:pt>
                <c:pt idx="360">
                  <c:v>0.3422209268857183</c:v>
                </c:pt>
                <c:pt idx="361">
                  <c:v>0.3489377538578798</c:v>
                </c:pt>
                <c:pt idx="362">
                  <c:v>0.3557231678127197</c:v>
                </c:pt>
                <c:pt idx="363">
                  <c:v>0.3625760666542545</c:v>
                </c:pt>
                <c:pt idx="364">
                  <c:v>0.36949529062069714</c:v>
                </c:pt>
                <c:pt idx="365">
                  <c:v>0.3764796220061352</c:v>
                </c:pt>
                <c:pt idx="366">
                  <c:v>0.3835277849288645</c:v>
                </c:pt>
                <c:pt idx="367">
                  <c:v>0.39063844514751495</c:v>
                </c:pt>
                <c:pt idx="368">
                  <c:v>0.3978102099260683</c:v>
                </c:pt>
                <c:pt idx="369">
                  <c:v>0.40504162794883614</c:v>
                </c:pt>
                <c:pt idx="370">
                  <c:v>0.4123311892864041</c:v>
                </c:pt>
                <c:pt idx="371">
                  <c:v>0.41967732541352654</c:v>
                </c:pt>
                <c:pt idx="372">
                  <c:v>0.427078409279888</c:v>
                </c:pt>
                <c:pt idx="373">
                  <c:v>0.4345327554346086</c:v>
                </c:pt>
                <c:pt idx="374">
                  <c:v>0.44203862020532375</c:v>
                </c:pt>
                <c:pt idx="375">
                  <c:v>0.44959420193259325</c:v>
                </c:pt>
                <c:pt idx="376">
                  <c:v>0.45719764126037143</c:v>
                </c:pt>
                <c:pt idx="377">
                  <c:v>0.46484702148317864</c:v>
                </c:pt>
                <c:pt idx="378">
                  <c:v>0.4725403689505748</c:v>
                </c:pt>
                <c:pt idx="379">
                  <c:v>0.4802756535294812</c:v>
                </c:pt>
                <c:pt idx="380">
                  <c:v>0.4880507891247919</c:v>
                </c:pt>
                <c:pt idx="381">
                  <c:v>0.4958636342587158</c:v>
                </c:pt>
                <c:pt idx="382">
                  <c:v>0.5037119927091598</c:v>
                </c:pt>
                <c:pt idx="383">
                  <c:v>0.5115936142074312</c:v>
                </c:pt>
                <c:pt idx="384">
                  <c:v>0.5195061951954718</c:v>
                </c:pt>
                <c:pt idx="385">
                  <c:v>0.5274473796427221</c:v>
                </c:pt>
                <c:pt idx="386">
                  <c:v>0.5354147599227065</c:v>
                </c:pt>
                <c:pt idx="387">
                  <c:v>0.5434058777492925</c:v>
                </c:pt>
                <c:pt idx="388">
                  <c:v>0.5514182251725419</c:v>
                </c:pt>
                <c:pt idx="389">
                  <c:v>0.5594492456339915</c:v>
                </c:pt>
                <c:pt idx="390">
                  <c:v>0.5674963350810907</c:v>
                </c:pt>
                <c:pt idx="391">
                  <c:v>0.575556843140508</c:v>
                </c:pt>
                <c:pt idx="392">
                  <c:v>0.5836280743498674</c:v>
                </c:pt>
                <c:pt idx="393">
                  <c:v>0.5917072894474573</c:v>
                </c:pt>
                <c:pt idx="394">
                  <c:v>0.5997917067193363</c:v>
                </c:pt>
                <c:pt idx="395">
                  <c:v>0.6078785034031987</c:v>
                </c:pt>
                <c:pt idx="396">
                  <c:v>0.6159648171482816</c:v>
                </c:pt>
                <c:pt idx="397">
                  <c:v>0.624047747530503</c:v>
                </c:pt>
                <c:pt idx="398">
                  <c:v>0.6321243576219557</c:v>
                </c:pt>
                <c:pt idx="399">
                  <c:v>0.6401916756137934</c:v>
                </c:pt>
                <c:pt idx="400">
                  <c:v>0.6482466964914635</c:v>
                </c:pt>
                <c:pt idx="401">
                  <c:v>0.656286383761176</c:v>
                </c:pt>
                <c:pt idx="402">
                  <c:v>0.6643076712263967</c:v>
                </c:pt>
                <c:pt idx="403">
                  <c:v>0.6723074648130961</c:v>
                </c:pt>
                <c:pt idx="404">
                  <c:v>0.6802826444423986</c:v>
                </c:pt>
                <c:pt idx="405">
                  <c:v>0.6882300659491963</c:v>
                </c:pt>
                <c:pt idx="406">
                  <c:v>0.6961465630452386</c:v>
                </c:pt>
                <c:pt idx="407">
                  <c:v>0.7040289493250902</c:v>
                </c:pt>
                <c:pt idx="408">
                  <c:v>0.7118740203133415</c:v>
                </c:pt>
                <c:pt idx="409">
                  <c:v>0.7196785555513229</c:v>
                </c:pt>
                <c:pt idx="410">
                  <c:v>0.7274393207215404</c:v>
                </c:pt>
                <c:pt idx="411">
                  <c:v>0.7351530698079887</c:v>
                </c:pt>
                <c:pt idx="412">
                  <c:v>0.7428165472903873</c:v>
                </c:pt>
                <c:pt idx="413">
                  <c:v>0.7504264903703896</c:v>
                </c:pt>
                <c:pt idx="414">
                  <c:v>0.7579796312276886</c:v>
                </c:pt>
                <c:pt idx="415">
                  <c:v>0.7654726993039227</c:v>
                </c:pt>
                <c:pt idx="416">
                  <c:v>0.7729024236122294</c:v>
                </c:pt>
                <c:pt idx="417">
                  <c:v>0.7802655350701999</c:v>
                </c:pt>
                <c:pt idx="418">
                  <c:v>0.7875587688540046</c:v>
                </c:pt>
                <c:pt idx="419">
                  <c:v>0.7947788667713366</c:v>
                </c:pt>
                <c:pt idx="420">
                  <c:v>0.8019225796508342</c:v>
                </c:pt>
                <c:pt idx="421">
                  <c:v>0.8089866697455609</c:v>
                </c:pt>
                <c:pt idx="422">
                  <c:v>0.8159679131481092</c:v>
                </c:pt>
                <c:pt idx="423">
                  <c:v>0.822863102214835</c:v>
                </c:pt>
                <c:pt idx="424">
                  <c:v>0.8296690479967125</c:v>
                </c:pt>
                <c:pt idx="425">
                  <c:v>0.8363825826742619</c:v>
                </c:pt>
                <c:pt idx="426">
                  <c:v>0.8430005619939722</c:v>
                </c:pt>
                <c:pt idx="427">
                  <c:v>0.8495198677036347</c:v>
                </c:pt>
                <c:pt idx="428">
                  <c:v>0.8559374099839524</c:v>
                </c:pt>
                <c:pt idx="429">
                  <c:v>0.8622501298738092</c:v>
                </c:pt>
                <c:pt idx="430">
                  <c:v>0.8684550016865435</c:v>
                </c:pt>
                <c:pt idx="431">
                  <c:v>0.874549035414576</c:v>
                </c:pt>
                <c:pt idx="432">
                  <c:v>0.8805292791197271</c:v>
                </c:pt>
                <c:pt idx="433">
                  <c:v>0.8863928213065738</c:v>
                </c:pt>
                <c:pt idx="434">
                  <c:v>0.89213679327617</c:v>
                </c:pt>
                <c:pt idx="435">
                  <c:v>0.8977583714574939</c:v>
                </c:pt>
                <c:pt idx="436">
                  <c:v>0.9032547797139686</c:v>
                </c:pt>
                <c:pt idx="437">
                  <c:v>0.9086232916224292</c:v>
                </c:pt>
                <c:pt idx="438">
                  <c:v>0.9138612327219318</c:v>
                </c:pt>
                <c:pt idx="439">
                  <c:v>0.9189659827298005</c:v>
                </c:pt>
                <c:pt idx="440">
                  <c:v>0.9239349777223604</c:v>
                </c:pt>
                <c:pt idx="441">
                  <c:v>0.9287657122778131</c:v>
                </c:pt>
                <c:pt idx="442">
                  <c:v>0.9334557415787529</c:v>
                </c:pt>
                <c:pt idx="443">
                  <c:v>0.9380026834718616</c:v>
                </c:pt>
                <c:pt idx="444">
                  <c:v>0.942404220482348</c:v>
                </c:pt>
                <c:pt idx="445">
                  <c:v>0.9466581017807562</c:v>
                </c:pt>
                <c:pt idx="446">
                  <c:v>0.9507621450998063</c:v>
                </c:pt>
                <c:pt idx="447">
                  <c:v>0.9547142385989814</c:v>
                </c:pt>
                <c:pt idx="448">
                  <c:v>0.9585123426746371</c:v>
                </c:pt>
                <c:pt idx="449">
                  <c:v>0.9621544917134581</c:v>
                </c:pt>
                <c:pt idx="450">
                  <c:v>0.9656387957871542</c:v>
                </c:pt>
                <c:pt idx="451">
                  <c:v>0.9689634422863521</c:v>
                </c:pt>
                <c:pt idx="452">
                  <c:v>0.9721266974917057</c:v>
                </c:pt>
                <c:pt idx="453">
                  <c:v>0.9751269080803163</c:v>
                </c:pt>
                <c:pt idx="454">
                  <c:v>0.9779625025656368</c:v>
                </c:pt>
                <c:pt idx="455">
                  <c:v>0.9806319926690963</c:v>
                </c:pt>
                <c:pt idx="456">
                  <c:v>0.9831339746217775</c:v>
                </c:pt>
                <c:pt idx="457">
                  <c:v>0.9854671303945491</c:v>
                </c:pt>
                <c:pt idx="458">
                  <c:v>0.9876302288551421</c:v>
                </c:pt>
                <c:pt idx="459">
                  <c:v>0.9896221268507551</c:v>
                </c:pt>
                <c:pt idx="460">
                  <c:v>0.9914417702148483</c:v>
                </c:pt>
                <c:pt idx="461">
                  <c:v>0.9930881946968902</c:v>
                </c:pt>
                <c:pt idx="462">
                  <c:v>0.9945605268139068</c:v>
                </c:pt>
                <c:pt idx="463">
                  <c:v>0.9958579846227789</c:v>
                </c:pt>
                <c:pt idx="464">
                  <c:v>0.9969798784123385</c:v>
                </c:pt>
                <c:pt idx="465">
                  <c:v>0.9979256113143958</c:v>
                </c:pt>
                <c:pt idx="466">
                  <c:v>0.998694679832951</c:v>
                </c:pt>
                <c:pt idx="467">
                  <c:v>0.999286674290923</c:v>
                </c:pt>
                <c:pt idx="468">
                  <c:v>0.9997012791938487</c:v>
                </c:pt>
                <c:pt idx="469">
                  <c:v>0.9999382735100966</c:v>
                </c:pt>
                <c:pt idx="470">
                  <c:v>0.999997530867246</c:v>
                </c:pt>
                <c:pt idx="471">
                  <c:v>0.9998790196643902</c:v>
                </c:pt>
                <c:pt idx="472">
                  <c:v>0.9995828031002219</c:v>
                </c:pt>
                <c:pt idx="473">
                  <c:v>0.9991090391168657</c:v>
                </c:pt>
                <c:pt idx="474">
                  <c:v>0.9984579802595297</c:v>
                </c:pt>
                <c:pt idx="475">
                  <c:v>0.9976299734521489</c:v>
                </c:pt>
                <c:pt idx="476">
                  <c:v>0.9966254596892986</c:v>
                </c:pt>
                <c:pt idx="477">
                  <c:v>0.9954449736447643</c:v>
                </c:pt>
                <c:pt idx="478">
                  <c:v>0.994089143197251</c:v>
                </c:pt>
                <c:pt idx="479">
                  <c:v>0.9925586888738228</c:v>
                </c:pt>
                <c:pt idx="480">
                  <c:v>0.9908544232117616</c:v>
                </c:pt>
                <c:pt idx="481">
                  <c:v>0.9889772500396402</c:v>
                </c:pt>
                <c:pt idx="482">
                  <c:v>0.9869281636784929</c:v>
                </c:pt>
                <c:pt idx="483">
                  <c:v>0.9847082480640813</c:v>
                </c:pt>
                <c:pt idx="484">
                  <c:v>0.9823186757913324</c:v>
                </c:pt>
                <c:pt idx="485">
                  <c:v>0.9797607070821311</c:v>
                </c:pt>
                <c:pt idx="486">
                  <c:v>0.9770356886777393</c:v>
                </c:pt>
                <c:pt idx="487">
                  <c:v>0.9741450526572052</c:v>
                </c:pt>
                <c:pt idx="488">
                  <c:v>0.97109031518321</c:v>
                </c:pt>
                <c:pt idx="489">
                  <c:v>0.9678730751768951</c:v>
                </c:pt>
                <c:pt idx="490">
                  <c:v>0.9644950129232857</c:v>
                </c:pt>
                <c:pt idx="491">
                  <c:v>0.9609578886090167</c:v>
                </c:pt>
                <c:pt idx="492">
                  <c:v>0.9572635407941416</c:v>
                </c:pt>
                <c:pt idx="493">
                  <c:v>0.9534138848198793</c:v>
                </c:pt>
                <c:pt idx="494">
                  <c:v>0.9494109111542336</c:v>
                </c:pt>
                <c:pt idx="495">
                  <c:v>0.9452566836774754</c:v>
                </c:pt>
                <c:pt idx="496">
                  <c:v>0.9409533379095685</c:v>
                </c:pt>
                <c:pt idx="497">
                  <c:v>0.9365030791816545</c:v>
                </c:pt>
                <c:pt idx="498">
                  <c:v>0.931908180753798</c:v>
                </c:pt>
                <c:pt idx="499">
                  <c:v>0.9271709818812348</c:v>
                </c:pt>
                <c:pt idx="500">
                  <c:v>0.9222938858314234</c:v>
                </c:pt>
                <c:pt idx="501">
                  <c:v>0.9172793578542525</c:v>
                </c:pt>
                <c:pt idx="502">
                  <c:v>0.912129923107804</c:v>
                </c:pt>
                <c:pt idx="503">
                  <c:v>0.9068481645421049</c:v>
                </c:pt>
                <c:pt idx="504">
                  <c:v>0.9014367207433533</c:v>
                </c:pt>
                <c:pt idx="505">
                  <c:v>0.895898283741133</c:v>
                </c:pt>
                <c:pt idx="506">
                  <c:v>0.8902355967811555</c:v>
                </c:pt>
                <c:pt idx="507">
                  <c:v>0.8844514520661129</c:v>
                </c:pt>
                <c:pt idx="508">
                  <c:v>0.8785486884672338</c:v>
                </c:pt>
                <c:pt idx="509">
                  <c:v>0.8725301892091601</c:v>
                </c:pt>
                <c:pt idx="510">
                  <c:v>0.8663988795307841</c:v>
                </c:pt>
                <c:pt idx="511">
                  <c:v>0.8601577243246824</c:v>
                </c:pt>
                <c:pt idx="512">
                  <c:v>0.8538097257578141</c:v>
                </c:pt>
                <c:pt idx="513">
                  <c:v>0.847357920876137</c:v>
                </c:pt>
                <c:pt idx="514">
                  <c:v>0.8408053791958003</c:v>
                </c:pt>
                <c:pt idx="515">
                  <c:v>0.8341552002835813</c:v>
                </c:pt>
                <c:pt idx="516">
                  <c:v>0.8274105113292055</c:v>
                </c:pt>
                <c:pt idx="517">
                  <c:v>0.8205744647122064</c:v>
                </c:pt>
                <c:pt idx="518">
                  <c:v>0.8136502355659394</c:v>
                </c:pt>
                <c:pt idx="519">
                  <c:v>0.8066410193413679</c:v>
                </c:pt>
                <c:pt idx="520">
                  <c:v>0.7995500293732125</c:v>
                </c:pt>
                <c:pt idx="521">
                  <c:v>0.792380494451016</c:v>
                </c:pt>
                <c:pt idx="522">
                  <c:v>0.7851356563976777</c:v>
                </c:pt>
                <c:pt idx="523">
                  <c:v>0.7778187676579508</c:v>
                </c:pt>
                <c:pt idx="524">
                  <c:v>0.7704330888993762</c:v>
                </c:pt>
                <c:pt idx="525">
                  <c:v>0.762981886628089</c:v>
                </c:pt>
                <c:pt idx="526">
                  <c:v>0.7554684308218873</c:v>
                </c:pt>
                <c:pt idx="527">
                  <c:v>0.7478959925829087</c:v>
                </c:pt>
                <c:pt idx="528">
                  <c:v>0.7402678418122242</c:v>
                </c:pt>
                <c:pt idx="529">
                  <c:v>0.7325872449085932</c:v>
                </c:pt>
                <c:pt idx="530">
                  <c:v>0.7248574624935842</c:v>
                </c:pt>
                <c:pt idx="531">
                  <c:v>0.7170817471652063</c:v>
                </c:pt>
                <c:pt idx="532">
                  <c:v>0.7092633412821304</c:v>
                </c:pt>
                <c:pt idx="533">
                  <c:v>0.7014054747805429</c:v>
                </c:pt>
                <c:pt idx="534">
                  <c:v>0.6935113630255847</c:v>
                </c:pt>
                <c:pt idx="535">
                  <c:v>0.6855842046992815</c:v>
                </c:pt>
                <c:pt idx="536">
                  <c:v>0.677627179726807</c:v>
                </c:pt>
                <c:pt idx="537">
                  <c:v>0.669643447242832</c:v>
                </c:pt>
                <c:pt idx="538">
                  <c:v>0.6616361435996755</c:v>
                </c:pt>
                <c:pt idx="539">
                  <c:v>0.6536083804188715</c:v>
                </c:pt>
                <c:pt idx="540">
                  <c:v>0.64556324268771</c:v>
                </c:pt>
                <c:pt idx="541">
                  <c:v>0.6375037869022374</c:v>
                </c:pt>
                <c:pt idx="542">
                  <c:v>0.6294330392581069</c:v>
                </c:pt>
                <c:pt idx="543">
                  <c:v>0.6213539938906254</c:v>
                </c:pt>
                <c:pt idx="544">
                  <c:v>0.6132696111652342</c:v>
                </c:pt>
                <c:pt idx="545">
                  <c:v>0.6051828160196027</c:v>
                </c:pt>
                <c:pt idx="546">
                  <c:v>0.5970964963584314</c:v>
                </c:pt>
                <c:pt idx="547">
                  <c:v>0.5890135015019684</c:v>
                </c:pt>
                <c:pt idx="548">
                  <c:v>0.5809366406891908</c:v>
                </c:pt>
                <c:pt idx="549">
                  <c:v>0.5728686816364935</c:v>
                </c:pt>
                <c:pt idx="550">
                  <c:v>0.564812349152666</c:v>
                </c:pt>
                <c:pt idx="551">
                  <c:v>0.5567703238108512</c:v>
                </c:pt>
                <c:pt idx="552">
                  <c:v>0.548745240678105</c:v>
                </c:pt>
                <c:pt idx="553">
                  <c:v>0.5407396881030819</c:v>
                </c:pt>
                <c:pt idx="554">
                  <c:v>0.5327562065623158</c:v>
                </c:pt>
                <c:pt idx="555">
                  <c:v>0.524797287565465</c:v>
                </c:pt>
                <c:pt idx="556">
                  <c:v>0.5168653726198192</c:v>
                </c:pt>
                <c:pt idx="557">
                  <c:v>0.5089628522543002</c:v>
                </c:pt>
                <c:pt idx="558">
                  <c:v>0.5010920651030808</c:v>
                </c:pt>
                <c:pt idx="559">
                  <c:v>0.4932552970489153</c:v>
                </c:pt>
                <c:pt idx="560">
                  <c:v>0.4854547804261554</c:v>
                </c:pt>
                <c:pt idx="561">
                  <c:v>0.4776926932833826</c:v>
                </c:pt>
                <c:pt idx="562">
                  <c:v>0.46997115870550304</c:v>
                </c:pt>
                <c:pt idx="563">
                  <c:v>0.4622922441950764</c:v>
                </c:pt>
                <c:pt idx="564">
                  <c:v>0.4546579611125944</c:v>
                </c:pt>
                <c:pt idx="565">
                  <c:v>0.4470702641753445</c:v>
                </c:pt>
                <c:pt idx="566">
                  <c:v>0.43953105101442846</c:v>
                </c:pt>
                <c:pt idx="567">
                  <c:v>0.4320421617894533</c:v>
                </c:pt>
                <c:pt idx="568">
                  <c:v>0.4246053788603248</c:v>
                </c:pt>
                <c:pt idx="569">
                  <c:v>0.4172224265155446</c:v>
                </c:pt>
                <c:pt idx="570">
                  <c:v>0.4098949707563232</c:v>
                </c:pt>
                <c:pt idx="571">
                  <c:v>0.4026246191357828</c:v>
                </c:pt>
                <c:pt idx="572">
                  <c:v>0.3954129206524574</c:v>
                </c:pt>
                <c:pt idx="573">
                  <c:v>0.3882613656972572</c:v>
                </c:pt>
                <c:pt idx="574">
                  <c:v>0.3811713860529926</c:v>
                </c:pt>
                <c:pt idx="575">
                  <c:v>0.37414435494552944</c:v>
                </c:pt>
                <c:pt idx="576">
                  <c:v>0.36718158714558186</c:v>
                </c:pt>
                <c:pt idx="577">
                  <c:v>0.3602843391201091</c:v>
                </c:pt>
                <c:pt idx="578">
                  <c:v>0.3534538092322477</c:v>
                </c:pt>
                <c:pt idx="579">
                  <c:v>0.3466911379886548</c:v>
                </c:pt>
                <c:pt idx="580">
                  <c:v>0.3399974083331241</c:v>
                </c:pt>
                <c:pt idx="581">
                  <c:v>0.3333736459852746</c:v>
                </c:pt>
                <c:pt idx="582">
                  <c:v>0.32682081982310074</c:v>
                </c:pt>
                <c:pt idx="583">
                  <c:v>0.3203398423081294</c:v>
                </c:pt>
                <c:pt idx="584">
                  <c:v>0.313931569951902</c:v>
                </c:pt>
                <c:pt idx="585">
                  <c:v>0.30759680382248455</c:v>
                </c:pt>
                <c:pt idx="586">
                  <c:v>0.30133629008967067</c:v>
                </c:pt>
                <c:pt idx="587">
                  <c:v>0.2951507206075294</c:v>
                </c:pt>
                <c:pt idx="588">
                  <c:v>0.28904073353293347</c:v>
                </c:pt>
                <c:pt idx="589">
                  <c:v>0.2830069139786736</c:v>
                </c:pt>
                <c:pt idx="590">
                  <c:v>0.27704979469977037</c:v>
                </c:pt>
                <c:pt idx="591">
                  <c:v>0.27116985681156613</c:v>
                </c:pt>
                <c:pt idx="592">
                  <c:v>0.2653675305381747</c:v>
                </c:pt>
                <c:pt idx="593">
                  <c:v>0.25964319598986646</c:v>
                </c:pt>
                <c:pt idx="594">
                  <c:v>0.2539971839679451</c:v>
                </c:pt>
                <c:pt idx="595">
                  <c:v>0.2484297767956883</c:v>
                </c:pt>
                <c:pt idx="596">
                  <c:v>0.2429412091739078</c:v>
                </c:pt>
                <c:pt idx="597">
                  <c:v>0.23753166905969203</c:v>
                </c:pt>
                <c:pt idx="598">
                  <c:v>0.23220129856689745</c:v>
                </c:pt>
                <c:pt idx="599">
                  <c:v>0.22695019488695928</c:v>
                </c:pt>
                <c:pt idx="600">
                  <c:v>0.2217784112285927</c:v>
                </c:pt>
                <c:pt idx="601">
                  <c:v>0.21668595777497873</c:v>
                </c:pt>
                <c:pt idx="602">
                  <c:v>0.21167280265702212</c:v>
                </c:pt>
                <c:pt idx="603">
                  <c:v>0.2067388729412932</c:v>
                </c:pt>
                <c:pt idx="604">
                  <c:v>0.20188405563127568</c:v>
                </c:pt>
                <c:pt idx="605">
                  <c:v>0.1971081986805515</c:v>
                </c:pt>
                <c:pt idx="606">
                  <c:v>0.1924111120165844</c:v>
                </c:pt>
                <c:pt idx="607">
                  <c:v>0.18779256857377002</c:v>
                </c:pt>
                <c:pt idx="608">
                  <c:v>0.18325230533444356</c:v>
                </c:pt>
                <c:pt idx="609">
                  <c:v>0.17879002437656355</c:v>
                </c:pt>
                <c:pt idx="610">
                  <c:v>0.17440539392680043</c:v>
                </c:pt>
                <c:pt idx="611">
                  <c:v>0.17009804941779663</c:v>
                </c:pt>
                <c:pt idx="612">
                  <c:v>0.16586759454837946</c:v>
                </c:pt>
                <c:pt idx="613">
                  <c:v>0.1617136023455374</c:v>
                </c:pt>
                <c:pt idx="614">
                  <c:v>0.15763561622700029</c:v>
                </c:pt>
                <c:pt idx="615">
                  <c:v>0.15363315106328432</c:v>
                </c:pt>
                <c:pt idx="616">
                  <c:v>0.14970569423810384</c:v>
                </c:pt>
                <c:pt idx="617">
                  <c:v>0.14585270670606798</c:v>
                </c:pt>
                <c:pt idx="618">
                  <c:v>0.1420736240466226</c:v>
                </c:pt>
                <c:pt idx="619">
                  <c:v>0.13836785751321887</c:v>
                </c:pt>
                <c:pt idx="620">
                  <c:v>0.13473479507673378</c:v>
                </c:pt>
                <c:pt idx="621">
                  <c:v>0.13117380246218383</c:v>
                </c:pt>
                <c:pt idx="622">
                  <c:v>0.12768422417782546</c:v>
                </c:pt>
                <c:pt idx="623">
                  <c:v>0.12426538453575267</c:v>
                </c:pt>
                <c:pt idx="624">
                  <c:v>0.12091658866314386</c:v>
                </c:pt>
                <c:pt idx="625">
                  <c:v>0.11763712350334589</c:v>
                </c:pt>
                <c:pt idx="626">
                  <c:v>0.11442625880600724</c:v>
                </c:pt>
                <c:pt idx="627">
                  <c:v>0.111283248105522</c:v>
                </c:pt>
                <c:pt idx="628">
                  <c:v>0.10820732968706583</c:v>
                </c:pt>
                <c:pt idx="629">
                  <c:v>0.10519772753955005</c:v>
                </c:pt>
                <c:pt idx="630">
                  <c:v>0.10225365229485076</c:v>
                </c:pt>
                <c:pt idx="631">
                  <c:v>0.09937430215270031</c:v>
                </c:pt>
                <c:pt idx="632">
                  <c:v>0.09655886379067442</c:v>
                </c:pt>
                <c:pt idx="633">
                  <c:v>0.09380651325872924</c:v>
                </c:pt>
                <c:pt idx="634">
                  <c:v>0.09111641685778535</c:v>
                </c:pt>
                <c:pt idx="635">
                  <c:v>0.08848773200188753</c:v>
                </c:pt>
                <c:pt idx="636">
                  <c:v>0.08591960806349967</c:v>
                </c:pt>
                <c:pt idx="637">
                  <c:v>0.0834111872015328</c:v>
                </c:pt>
                <c:pt idx="638">
                  <c:v>0.08096160517173284</c:v>
                </c:pt>
                <c:pt idx="639">
                  <c:v>0.07856999211908704</c:v>
                </c:pt>
                <c:pt idx="640">
                  <c:v>0.07623547335194403</c:v>
                </c:pt>
                <c:pt idx="641">
                  <c:v>0.07395717009756962</c:v>
                </c:pt>
                <c:pt idx="642">
                  <c:v>0.0717342002388912</c:v>
                </c:pt>
                <c:pt idx="643">
                  <c:v>0.0695656790322191</c:v>
                </c:pt>
                <c:pt idx="644">
                  <c:v>0.0674507198057574</c:v>
                </c:pt>
                <c:pt idx="645">
                  <c:v>0.0653884346387476</c:v>
                </c:pt>
                <c:pt idx="646">
                  <c:v>0.06337793502111878</c:v>
                </c:pt>
                <c:pt idx="647">
                  <c:v>0.06141833249354168</c:v>
                </c:pt>
                <c:pt idx="648">
                  <c:v>0.0595087392678169</c:v>
                </c:pt>
                <c:pt idx="649">
                  <c:v>0.0576482688275478</c:v>
                </c:pt>
                <c:pt idx="650">
                  <c:v>0.05583603650907782</c:v>
                </c:pt>
                <c:pt idx="651">
                  <c:v>0.054071160062697</c:v>
                </c:pt>
                <c:pt idx="652">
                  <c:v>0.05235276019414295</c:v>
                </c:pt>
                <c:pt idx="653">
                  <c:v>0.05067996108645007</c:v>
                </c:pt>
                <c:pt idx="654">
                  <c:v>0.0490518909022183</c:v>
                </c:pt>
                <c:pt idx="655">
                  <c:v>0.047467682266398005</c:v>
                </c:pt>
                <c:pt idx="656">
                  <c:v>0.04592647272970628</c:v>
                </c:pt>
                <c:pt idx="657">
                  <c:v>0.0444274052128096</c:v>
                </c:pt>
                <c:pt idx="658">
                  <c:v>0.04296962843142989</c:v>
                </c:pt>
                <c:pt idx="659">
                  <c:v>0.041552297302546344</c:v>
                </c:pt>
                <c:pt idx="660">
                  <c:v>0.04017457333188344</c:v>
                </c:pt>
                <c:pt idx="661">
                  <c:v>0.03883562498289399</c:v>
                </c:pt>
                <c:pt idx="662">
                  <c:v>0.03753462802745874</c:v>
                </c:pt>
                <c:pt idx="663">
                  <c:v>0.03627076587854312</c:v>
                </c:pt>
                <c:pt idx="664">
                  <c:v>0.03504322990506177</c:v>
                </c:pt>
                <c:pt idx="665">
                  <c:v>0.03385121972921772</c:v>
                </c:pt>
                <c:pt idx="666">
                  <c:v>0.03269394350659384</c:v>
                </c:pt>
                <c:pt idx="667">
                  <c:v>0.03157061818928796</c:v>
                </c:pt>
                <c:pt idx="668">
                  <c:v>0.0304804697723902</c:v>
                </c:pt>
                <c:pt idx="669">
                  <c:v>0.029422733524115986</c:v>
                </c:pt>
                <c:pt idx="670">
                  <c:v>0.028396654199914093</c:v>
                </c:pt>
                <c:pt idx="671">
                  <c:v>0.027401486240878164</c:v>
                </c:pt>
                <c:pt idx="672">
                  <c:v>0.02643649395679965</c:v>
                </c:pt>
                <c:pt idx="673">
                  <c:v>0.02550095169420418</c:v>
                </c:pt>
                <c:pt idx="674">
                  <c:v>0.0245941439897238</c:v>
                </c:pt>
                <c:pt idx="675">
                  <c:v>0.02371536570915878</c:v>
                </c:pt>
                <c:pt idx="676">
                  <c:v>0.02286392217259071</c:v>
                </c:pt>
                <c:pt idx="677">
                  <c:v>0.02203912926591191</c:v>
                </c:pt>
                <c:pt idx="678">
                  <c:v>0.02124031353913876</c:v>
                </c:pt>
                <c:pt idx="679">
                  <c:v>0.020466812291881544</c:v>
                </c:pt>
                <c:pt idx="680">
                  <c:v>0.019717973646343985</c:v>
                </c:pt>
                <c:pt idx="681">
                  <c:v>0.018993156608227882</c:v>
                </c:pt>
                <c:pt idx="682">
                  <c:v>0.018291731115920286</c:v>
                </c:pt>
                <c:pt idx="683">
                  <c:v>0.017613078078339003</c:v>
                </c:pt>
                <c:pt idx="684">
                  <c:v>0.016956589401815134</c:v>
                </c:pt>
                <c:pt idx="685">
                  <c:v>0.016321668006388734</c:v>
                </c:pt>
                <c:pt idx="686">
                  <c:v>0.01570772783189295</c:v>
                </c:pt>
                <c:pt idx="687">
                  <c:v>0.015114193834201364</c:v>
                </c:pt>
                <c:pt idx="688">
                  <c:v>0.014540501972010875</c:v>
                </c:pt>
                <c:pt idx="689">
                  <c:v>0.013986099184529007</c:v>
                </c:pt>
                <c:pt idx="690">
                  <c:v>0.013450443360433896</c:v>
                </c:pt>
                <c:pt idx="691">
                  <c:v>0.012933003298469707</c:v>
                </c:pt>
                <c:pt idx="692">
                  <c:v>0.012433258660037966</c:v>
                </c:pt>
                <c:pt idx="693">
                  <c:v>0.011950699914141171</c:v>
                </c:pt>
                <c:pt idx="694">
                  <c:v>0.011484828275029625</c:v>
                </c:pt>
                <c:pt idx="695">
                  <c:v>0.011035155632899623</c:v>
                </c:pt>
                <c:pt idx="696">
                  <c:v>0.010601204477984398</c:v>
                </c:pt>
                <c:pt idx="697">
                  <c:v>0.010182507818375154</c:v>
                </c:pt>
                <c:pt idx="698">
                  <c:v>0.009778609091903437</c:v>
                </c:pt>
                <c:pt idx="699">
                  <c:v>0.009389062072410049</c:v>
                </c:pt>
                <c:pt idx="700">
                  <c:v>0.009013430770721155</c:v>
                </c:pt>
                <c:pt idx="701">
                  <c:v>0.008651289330643989</c:v>
                </c:pt>
                <c:pt idx="702">
                  <c:v>0.008302221920289794</c:v>
                </c:pt>
                <c:pt idx="703">
                  <c:v>0.00796582261902442</c:v>
                </c:pt>
                <c:pt idx="704">
                  <c:v>0.007641695300340136</c:v>
                </c:pt>
                <c:pt idx="705">
                  <c:v>0.007329453510935897</c:v>
                </c:pt>
                <c:pt idx="706">
                  <c:v>0.007028720346285817</c:v>
                </c:pt>
                <c:pt idx="707">
                  <c:v>0.006739128322968674</c:v>
                </c:pt>
                <c:pt idx="708">
                  <c:v>0.006460319248024484</c:v>
                </c:pt>
                <c:pt idx="709">
                  <c:v>0.006191944085595875</c:v>
                </c:pt>
                <c:pt idx="710">
                  <c:v>0.005933662821106234</c:v>
                </c:pt>
                <c:pt idx="711">
                  <c:v>0.00568514432321767</c:v>
                </c:pt>
                <c:pt idx="712">
                  <c:v>0.005446066203805576</c:v>
                </c:pt>
                <c:pt idx="713">
                  <c:v>0.005216114676178438</c:v>
                </c:pt>
                <c:pt idx="714">
                  <c:v>0.004994984411764676</c:v>
                </c:pt>
                <c:pt idx="715">
                  <c:v>0.004782378395480199</c:v>
                </c:pt>
                <c:pt idx="716">
                  <c:v>0.004578007779983738</c:v>
                </c:pt>
                <c:pt idx="717">
                  <c:v>0.004381591739018978</c:v>
                </c:pt>
                <c:pt idx="718">
                  <c:v>0.004192857320035421</c:v>
                </c:pt>
                <c:pt idx="719">
                  <c:v>0.004011539296272751</c:v>
                </c:pt>
                <c:pt idx="720">
                  <c:v>0.0038373800184857685</c:v>
                </c:pt>
                <c:pt idx="721">
                  <c:v>0.0036701292664804083</c:v>
                </c:pt>
                <c:pt idx="722">
                  <c:v>0.0035095441006236547</c:v>
                </c:pt>
                <c:pt idx="723">
                  <c:v>0.003355388713483434</c:v>
                </c:pt>
                <c:pt idx="724">
                  <c:v>0.003207434281747714</c:v>
                </c:pt>
                <c:pt idx="725">
                  <c:v>0.003065458818564729</c:v>
                </c:pt>
                <c:pt idx="726">
                  <c:v>0.0029292470264401563</c:v>
                </c:pt>
                <c:pt idx="727">
                  <c:v>0.002798590150819895</c:v>
                </c:pt>
                <c:pt idx="728">
                  <c:v>0.002673285834480781</c:v>
                </c:pt>
                <c:pt idx="729">
                  <c:v>0.0025531379728452592</c:v>
                </c:pt>
                <c:pt idx="730">
                  <c:v>0.002437956570329409</c:v>
                </c:pt>
                <c:pt idx="731">
                  <c:v>0.0023275575978281278</c:v>
                </c:pt>
                <c:pt idx="732">
                  <c:v>0.002221762851434633</c:v>
                </c:pt>
                <c:pt idx="733">
                  <c:v>0.0021203998124859832</c:v>
                </c:pt>
                <c:pt idx="734">
                  <c:v>0.0020233015090203896</c:v>
                </c:pt>
                <c:pt idx="735">
                  <c:v>0.0019303063787265875</c:v>
                </c:pt>
                <c:pt idx="736">
                  <c:v>0.0018412581334598334</c:v>
                </c:pt>
                <c:pt idx="737">
                  <c:v>0.0017560056253941676</c:v>
                </c:pt>
                <c:pt idx="738">
                  <c:v>0.0016744027148750072</c:v>
                </c:pt>
                <c:pt idx="739">
                  <c:v>0.0015963081400313898</c:v>
                </c:pt>
                <c:pt idx="740">
                  <c:v>0.001521585388202182</c:v>
                </c:pt>
                <c:pt idx="741">
                  <c:v>0.0014501025692258</c:v>
                </c:pt>
                <c:pt idx="742">
                  <c:v>0.0013817322906386556</c:v>
                </c:pt>
                <c:pt idx="743">
                  <c:v>0.0013163515348227715</c:v>
                </c:pt>
                <c:pt idx="744">
                  <c:v>0.001253841538139027</c:v>
                </c:pt>
                <c:pt idx="745">
                  <c:v>0.0011940876720782294</c:v>
                </c:pt>
                <c:pt idx="746">
                  <c:v>0.0011369793264582287</c:v>
                </c:pt>
                <c:pt idx="747">
                  <c:v>0.001082409794691581</c:v>
                </c:pt>
                <c:pt idx="748">
                  <c:v>0.0010302761611444482</c:v>
                </c:pt>
                <c:pt idx="749">
                  <c:v>0.0009804791906039797</c:v>
                </c:pt>
                <c:pt idx="750">
                  <c:v>0.0009329232198680499</c:v>
                </c:pt>
                <c:pt idx="751">
                  <c:v>0.0008875160514678604</c:v>
                </c:pt>
                <c:pt idx="752">
                  <c:v>0.0008441688495310086</c:v>
                </c:pt>
                <c:pt idx="753">
                  <c:v>0.0008027960377894798</c:v>
                </c:pt>
                <c:pt idx="754">
                  <c:v>0.0007633151997343171</c:v>
                </c:pt>
                <c:pt idx="755">
                  <c:v>0.0007256469809159828</c:v>
                </c:pt>
                <c:pt idx="756">
                  <c:v>0.0006897149933868405</c:v>
                </c:pt>
                <c:pt idx="757">
                  <c:v>0.0006554457222798745</c:v>
                </c:pt>
                <c:pt idx="758">
                  <c:v>0.000622768434515328</c:v>
                </c:pt>
                <c:pt idx="759">
                  <c:v>0.0005916150896248473</c:v>
                </c:pt>
                <c:pt idx="760">
                  <c:v>0.0005619202526806594</c:v>
                </c:pt>
                <c:pt idx="761">
                  <c:v>0.0005336210093153655</c:v>
                </c:pt>
                <c:pt idx="762">
                  <c:v>0.0005066568828161047</c:v>
                </c:pt>
                <c:pt idx="763">
                  <c:v>0.00048096975327518483</c:v>
                </c:pt>
                <c:pt idx="764">
                  <c:v>0.000456503778777627</c:v>
                </c:pt>
                <c:pt idx="765">
                  <c:v>0.0004332053186046406</c:v>
                </c:pt>
                <c:pt idx="766">
                  <c:v>0.0004110228584306233</c:v>
                </c:pt>
                <c:pt idx="767">
                  <c:v>0.00038990693749000287</c:v>
                </c:pt>
                <c:pt idx="768">
                  <c:v>0.00036981007768910665</c:v>
                </c:pt>
                <c:pt idx="769">
                  <c:v>0.0003506867146370878</c:v>
                </c:pt>
                <c:pt idx="770">
                  <c:v>0.00033249313056898195</c:v>
                </c:pt>
                <c:pt idx="771">
                  <c:v>0.00031518738913306337</c:v>
                </c:pt>
                <c:pt idx="772">
                  <c:v>0.00029872927201380966</c:v>
                </c:pt>
                <c:pt idx="773">
                  <c:v>0.00028308021736111045</c:v>
                </c:pt>
                <c:pt idx="774">
                  <c:v>0.00026820325999562194</c:v>
                </c:pt>
                <c:pt idx="775">
                  <c:v>0.00025406297335963323</c:v>
                </c:pt>
                <c:pt idx="776">
                  <c:v>0.00024062541318229554</c:v>
                </c:pt>
                <c:pt idx="777">
                  <c:v>0.00022785806282757796</c:v>
                </c:pt>
                <c:pt idx="778">
                  <c:v>0.00021572978029301662</c:v>
                </c:pt>
                <c:pt idx="779">
                  <c:v>0.00020421074682693493</c:v>
                </c:pt>
                <c:pt idx="780">
                  <c:v>0.0001932724171316211</c:v>
                </c:pt>
                <c:pt idx="781">
                  <c:v>0.00018288747111971592</c:v>
                </c:pt>
                <c:pt idx="782">
                  <c:v>0.00017302976719096793</c:v>
                </c:pt>
                <c:pt idx="783">
                  <c:v>0.00016367429699638267</c:v>
                </c:pt>
                <c:pt idx="784">
                  <c:v>0.00015479714165681264</c:v>
                </c:pt>
                <c:pt idx="785">
                  <c:v>0.00014637542940300092</c:v>
                </c:pt>
                <c:pt idx="786">
                  <c:v>0.00013838729460418384</c:v>
                </c:pt>
                <c:pt idx="787">
                  <c:v>0.00013081183815244246</c:v>
                </c:pt>
                <c:pt idx="788">
                  <c:v>0.00012362908917013687</c:v>
                </c:pt>
                <c:pt idx="789">
                  <c:v>0.00011681996800794013</c:v>
                </c:pt>
                <c:pt idx="790">
                  <c:v>0.00011036625050120347</c:v>
                </c:pt>
                <c:pt idx="791">
                  <c:v>0.00010425053345262338</c:v>
                </c:pt>
                <c:pt idx="792">
                  <c:v>9.845620130946108E-05</c:v>
                </c:pt>
                <c:pt idx="793">
                  <c:v>9.296739400388504E-05</c:v>
                </c:pt>
                <c:pt idx="794">
                  <c:v>8.776897592531364E-05</c:v>
                </c:pt>
                <c:pt idx="795">
                  <c:v>8.284650599401524E-05</c:v>
                </c:pt>
                <c:pt idx="796">
                  <c:v>7.818620880559491E-05</c:v>
                </c:pt>
                <c:pt idx="797">
                  <c:v>7.3774946816402E-05</c:v>
                </c:pt>
                <c:pt idx="798">
                  <c:v>6.960019354028536E-05</c:v>
                </c:pt>
                <c:pt idx="799">
                  <c:v>6.565000772761565E-05</c:v>
                </c:pt>
                <c:pt idx="800">
                  <c:v>6.191300849789128E-05</c:v>
                </c:pt>
                <c:pt idx="801">
                  <c:v>5.837835139773828E-05</c:v>
                </c:pt>
                <c:pt idx="802">
                  <c:v>5.50357053565902E-05</c:v>
                </c:pt>
                <c:pt idx="803">
                  <c:v>5.187523051282941E-05</c:v>
                </c:pt>
                <c:pt idx="804">
                  <c:v>4.888755688365346E-05</c:v>
                </c:pt>
                <c:pt idx="805">
                  <c:v>4.606376385245796E-05</c:v>
                </c:pt>
                <c:pt idx="806">
                  <c:v>4.339536044803525E-05</c:v>
                </c:pt>
                <c:pt idx="807">
                  <c:v>4.087426639040726E-05</c:v>
                </c:pt>
                <c:pt idx="808">
                  <c:v>3.8492793878637575E-05</c:v>
                </c:pt>
                <c:pt idx="809">
                  <c:v>3.624363009650109E-05</c:v>
                </c:pt>
                <c:pt idx="810">
                  <c:v>3.4119820412423886E-05</c:v>
                </c:pt>
                <c:pt idx="811">
                  <c:v>3.2114752250627144E-05</c:v>
                </c:pt>
                <c:pt idx="812">
                  <c:v>3.022213961095926E-05</c:v>
                </c:pt>
                <c:pt idx="813">
                  <c:v>2.843600821542813E-05</c:v>
                </c:pt>
                <c:pt idx="814">
                  <c:v>2.6750681259974557E-05</c:v>
                </c:pt>
                <c:pt idx="815">
                  <c:v>2.516076575056685E-05</c:v>
                </c:pt>
                <c:pt idx="816">
                  <c:v>2.3661139403224782E-05</c:v>
                </c:pt>
                <c:pt idx="817">
                  <c:v>2.2246938088103728E-05</c:v>
                </c:pt>
                <c:pt idx="818">
                  <c:v>2.091354379829341E-05</c:v>
                </c:pt>
                <c:pt idx="819">
                  <c:v>1.9656573124505478E-05</c:v>
                </c:pt>
                <c:pt idx="820">
                  <c:v>1.8471866217338675E-05</c:v>
                </c:pt>
                <c:pt idx="821">
                  <c:v>1.7355476219311573E-05</c:v>
                </c:pt>
                <c:pt idx="822">
                  <c:v>1.6303659149360412E-05</c:v>
                </c:pt>
                <c:pt idx="823">
                  <c:v>1.5312864222996106E-05</c:v>
                </c:pt>
                <c:pt idx="824">
                  <c:v>1.4379724591796578E-05</c:v>
                </c:pt>
                <c:pt idx="825">
                  <c:v>1.3501048486398805E-05</c:v>
                </c:pt>
                <c:pt idx="826">
                  <c:v>1.2673810747627588E-05</c:v>
                </c:pt>
                <c:pt idx="827">
                  <c:v>1.1895144730863654E-05</c:v>
                </c:pt>
                <c:pt idx="828">
                  <c:v>1.1162334569212915E-05</c:v>
                </c:pt>
                <c:pt idx="829">
                  <c:v>1.047280778149007E-05</c:v>
                </c:pt>
                <c:pt idx="830">
                  <c:v>9.824128211473488E-06</c:v>
                </c:pt>
                <c:pt idx="831">
                  <c:v>9.213989285317981E-06</c:v>
                </c:pt>
                <c:pt idx="832">
                  <c:v>8.640207574441529E-06</c:v>
                </c:pt>
                <c:pt idx="833">
                  <c:v>8.100716651616746E-06</c:v>
                </c:pt>
                <c:pt idx="834">
                  <c:v>7.593561228405686E-06</c:v>
                </c:pt>
                <c:pt idx="835">
                  <c:v>7.116891562472744E-06</c:v>
                </c:pt>
                <c:pt idx="836">
                  <c:v>6.668958123705485E-06</c:v>
                </c:pt>
                <c:pt idx="837">
                  <c:v>6.248106508448543E-06</c:v>
                </c:pt>
                <c:pt idx="838">
                  <c:v>5.8527725915274325E-06</c:v>
                </c:pt>
                <c:pt idx="839">
                  <c:v>5.481477906106099E-06</c:v>
                </c:pt>
                <c:pt idx="840">
                  <c:v>5.132825241769203E-06</c:v>
                </c:pt>
                <c:pt idx="841">
                  <c:v>4.805494451568679E-06</c:v>
                </c:pt>
                <c:pt idx="842">
                  <c:v>4.498238459105628E-06</c:v>
                </c:pt>
                <c:pt idx="843">
                  <c:v>4.209879457048763E-06</c:v>
                </c:pt>
                <c:pt idx="844">
                  <c:v>3.939305288804646E-06</c:v>
                </c:pt>
                <c:pt idx="845">
                  <c:v>3.6854660053633487E-06</c:v>
                </c:pt>
                <c:pt idx="846">
                  <c:v>3.447370589645906E-06</c:v>
                </c:pt>
                <c:pt idx="847">
                  <c:v>3.2240838409677584E-06</c:v>
                </c:pt>
                <c:pt idx="848">
                  <c:v>3.014723412515153E-06</c:v>
                </c:pt>
                <c:pt idx="849">
                  <c:v>2.8184569950081486E-06</c:v>
                </c:pt>
                <c:pt idx="850">
                  <c:v>2.6344996399862322E-06</c:v>
                </c:pt>
                <c:pt idx="851">
                  <c:v>2.4621112164124823E-06</c:v>
                </c:pt>
                <c:pt idx="852">
                  <c:v>2.3005939945399196E-06</c:v>
                </c:pt>
                <c:pt idx="853">
                  <c:v>2.1492903512271875E-06</c:v>
                </c:pt>
                <c:pt idx="854">
                  <c:v>2.007580591123025E-06</c:v>
                </c:pt>
                <c:pt idx="855">
                  <c:v>1.8748808783650298E-06</c:v>
                </c:pt>
                <c:pt idx="856">
                  <c:v>1.750641273658574E-06</c:v>
                </c:pt>
                <c:pt idx="857">
                  <c:v>1.6343438718114637E-06</c:v>
                </c:pt>
                <c:pt idx="858">
                  <c:v>1.5255010350043517E-06</c:v>
                </c:pt>
                <c:pt idx="859">
                  <c:v>1.423653717275335E-06</c:v>
                </c:pt>
                <c:pt idx="860">
                  <c:v>1.3283698758859225E-06</c:v>
                </c:pt>
                <c:pt idx="861">
                  <c:v>1.2392429654204558E-06</c:v>
                </c:pt>
                <c:pt idx="862">
                  <c:v>1.1558905106471007E-06</c:v>
                </c:pt>
                <c:pt idx="863">
                  <c:v>1.0779527543405435E-06</c:v>
                </c:pt>
                <c:pt idx="864">
                  <c:v>1.005091376430041E-06</c:v>
                </c:pt>
                <c:pt idx="865">
                  <c:v>9.369882809951669E-07</c:v>
                </c:pt>
                <c:pt idx="866">
                  <c:v>8.733444477848777E-07</c:v>
                </c:pt>
                <c:pt idx="867">
                  <c:v>8.138788450815341E-07</c:v>
                </c:pt>
                <c:pt idx="868">
                  <c:v>7.583274008735562E-07</c:v>
                </c:pt>
                <c:pt idx="869">
                  <c:v>7.06442029435647E-07</c:v>
                </c:pt>
                <c:pt idx="870">
                  <c:v>6.579897105470262E-07</c:v>
                </c:pt>
                <c:pt idx="871">
                  <c:v>6.127516187030052E-07</c:v>
                </c:pt>
                <c:pt idx="872">
                  <c:v>5.705222997960195E-07</c:v>
                </c:pt>
                <c:pt idx="873">
                  <c:v>5.311088928584962E-07</c:v>
                </c:pt>
                <c:pt idx="874">
                  <c:v>4.943303945707001E-07</c:v>
                </c:pt>
                <c:pt idx="875">
                  <c:v>4.600169643434423E-07</c:v>
                </c:pt>
                <c:pt idx="876">
                  <c:v>4.280092678883509E-07</c:v>
                </c:pt>
                <c:pt idx="877">
                  <c:v>3.98157857286019E-07</c:v>
                </c:pt>
                <c:pt idx="878">
                  <c:v>3.703225856568497E-07</c:v>
                </c:pt>
                <c:pt idx="879">
                  <c:v>3.443720546292479E-07</c:v>
                </c:pt>
                <c:pt idx="880">
                  <c:v>3.2018309288658954E-07</c:v>
                </c:pt>
                <c:pt idx="881">
                  <c:v>2.9764026415673843E-07</c:v>
                </c:pt>
                <c:pt idx="882">
                  <c:v>2.766354030871546E-07</c:v>
                </c:pt>
                <c:pt idx="883">
                  <c:v>2.5706717752456305E-07</c:v>
                </c:pt>
                <c:pt idx="884">
                  <c:v>2.3884067579041017E-07</c:v>
                </c:pt>
                <c:pt idx="885">
                  <c:v>2.218670176126498E-07</c:v>
                </c:pt>
                <c:pt idx="886">
                  <c:v>2.0606298744084014E-07</c:v>
                </c:pt>
                <c:pt idx="887">
                  <c:v>1.913506889345909E-07</c:v>
                </c:pt>
                <c:pt idx="888">
                  <c:v>1.7765721947605074E-07</c:v>
                </c:pt>
                <c:pt idx="889">
                  <c:v>1.6491436361473827E-07</c:v>
                </c:pt>
                <c:pt idx="890">
                  <c:v>1.5305830440832018E-07</c:v>
                </c:pt>
                <c:pt idx="891">
                  <c:v>1.420293516754253E-07</c:v>
                </c:pt>
                <c:pt idx="892">
                  <c:v>1.3177168622679016E-07</c:v>
                </c:pt>
                <c:pt idx="893">
                  <c:v>1.2223311918904385E-07</c:v>
                </c:pt>
                <c:pt idx="894">
                  <c:v>1.1336486558094822E-07</c:v>
                </c:pt>
                <c:pt idx="895">
                  <c:v>1.0512133134546895E-07</c:v>
                </c:pt>
                <c:pt idx="896">
                  <c:v>9.745991308258271E-08</c:v>
                </c:pt>
                <c:pt idx="897">
                  <c:v>9.034080976712834E-08</c:v>
                </c:pt>
                <c:pt idx="898">
                  <c:v>8.37268457736903E-08</c:v>
                </c:pt>
                <c:pt idx="899">
                  <c:v>7.75833045662484E-08</c:v>
                </c:pt>
                <c:pt idx="900">
                  <c:v>7.187777244448861E-08</c:v>
                </c:pt>
                <c:pt idx="901">
                  <c:v>6.657999177100983E-08</c:v>
                </c:pt>
                <c:pt idx="902">
                  <c:v>6.166172313451853E-08</c:v>
                </c:pt>
                <c:pt idx="903">
                  <c:v>5.709661593346258E-08</c:v>
                </c:pt>
                <c:pt idx="904">
                  <c:v>5.286008689237763E-08</c:v>
                </c:pt>
                <c:pt idx="905">
                  <c:v>4.892920604970167E-08</c:v>
                </c:pt>
                <c:pt idx="906">
                  <c:v>4.528258978101979E-08</c:v>
                </c:pt>
                <c:pt idx="907">
                  <c:v>4.1900300445535467E-08</c:v>
                </c:pt>
                <c:pt idx="908">
                  <c:v>3.8763752266290055E-08</c:v>
                </c:pt>
                <c:pt idx="909">
                  <c:v>3.585562307614626E-08</c:v>
                </c:pt>
                <c:pt idx="910">
                  <c:v>3.315977158202539E-08</c:v>
                </c:pt>
                <c:pt idx="911">
                  <c:v>3.0661159819226676E-08</c:v>
                </c:pt>
                <c:pt idx="912">
                  <c:v>2.8345780486044678E-08</c:v>
                </c:pt>
                <c:pt idx="913">
                  <c:v>2.620058886634419E-08</c:v>
                </c:pt>
                <c:pt idx="914">
                  <c:v>2.4213439064234635E-08</c:v>
                </c:pt>
                <c:pt idx="915">
                  <c:v>2.2373024290653528E-08</c:v>
                </c:pt>
                <c:pt idx="916">
                  <c:v>2.0668820956469905E-08</c:v>
                </c:pt>
                <c:pt idx="917">
                  <c:v>1.9091036340776913E-08</c:v>
                </c:pt>
                <c:pt idx="918">
                  <c:v>1.7630559616307786E-08</c:v>
                </c:pt>
                <c:pt idx="919">
                  <c:v>1.6278916026487024E-08</c:v>
                </c:pt>
                <c:pt idx="920">
                  <c:v>1.5028224020542163E-08</c:v>
                </c:pt>
                <c:pt idx="921">
                  <c:v>1.3871155164337248E-08</c:v>
                </c:pt>
                <c:pt idx="922">
                  <c:v>1.2800896655236603E-08</c:v>
                </c:pt>
                <c:pt idx="923">
                  <c:v>1.1811116279379423E-08</c:v>
                </c:pt>
                <c:pt idx="924">
                  <c:v>1.0895929659239838E-08</c:v>
                </c:pt>
                <c:pt idx="925">
                  <c:v>1.004986964834365E-08</c:v>
                </c:pt>
                <c:pt idx="926">
                  <c:v>9.267857738490917E-09</c:v>
                </c:pt>
                <c:pt idx="927">
                  <c:v>8.545177352860393E-09</c:v>
                </c:pt>
                <c:pt idx="928">
                  <c:v>7.877448905929092E-09</c:v>
                </c:pt>
                <c:pt idx="929">
                  <c:v>7.260606518284161E-09</c:v>
                </c:pt>
                <c:pt idx="930">
                  <c:v>6.690876281150742E-09</c:v>
                </c:pt>
                <c:pt idx="931">
                  <c:v>6.164755971809276E-09</c:v>
                </c:pt>
                <c:pt idx="932">
                  <c:v>5.6789961270733935E-09</c:v>
                </c:pt>
                <c:pt idx="933">
                  <c:v>5.230582387657189E-09</c:v>
                </c:pt>
                <c:pt idx="934">
                  <c:v>4.816719031583306E-09</c:v>
                </c:pt>
                <c:pt idx="935">
                  <c:v>4.4348136198095635E-09</c:v>
                </c:pt>
                <c:pt idx="936">
                  <c:v>4.0824626819775146E-09</c:v>
                </c:pt>
                <c:pt idx="937">
                  <c:v>3.757438374648419E-09</c:v>
                </c:pt>
                <c:pt idx="938">
                  <c:v>3.457676048581954E-09</c:v>
                </c:pt>
                <c:pt idx="939">
                  <c:v>3.1812626655636016E-09</c:v>
                </c:pt>
                <c:pt idx="940">
                  <c:v>2.9264260090066603E-09</c:v>
                </c:pt>
                <c:pt idx="941">
                  <c:v>2.6915246360479E-09</c:v>
                </c:pt>
                <c:pt idx="942">
                  <c:v>2.475038522146591E-09</c:v>
                </c:pt>
                <c:pt idx="943">
                  <c:v>2.275560352291764E-09</c:v>
                </c:pt>
                <c:pt idx="944">
                  <c:v>2.0917874158278713E-09</c:v>
                </c:pt>
                <c:pt idx="945">
                  <c:v>1.9225140646448608E-09</c:v>
                </c:pt>
                <c:pt idx="946">
                  <c:v>1.76662469704476E-09</c:v>
                </c:pt>
                <c:pt idx="947">
                  <c:v>1.6230872320125839E-09</c:v>
                </c:pt>
                <c:pt idx="948">
                  <c:v>1.490947040883194E-09</c:v>
                </c:pt>
                <c:pt idx="949">
                  <c:v>1.3693213055240178E-09</c:v>
                </c:pt>
                <c:pt idx="950">
                  <c:v>1.2573937741521402E-09</c:v>
                </c:pt>
                <c:pt idx="951">
                  <c:v>1.1544098877773335E-09</c:v>
                </c:pt>
                <c:pt idx="952">
                  <c:v>1.0596722520215666E-09</c:v>
                </c:pt>
                <c:pt idx="953">
                  <c:v>9.725364307161865E-10</c:v>
                </c:pt>
                <c:pt idx="954">
                  <c:v>8.924070392236882E-10</c:v>
                </c:pt>
                <c:pt idx="955">
                  <c:v>8.187341168822296E-10</c:v>
                </c:pt>
                <c:pt idx="956">
                  <c:v>7.51009759329903E-10</c:v>
                </c:pt>
                <c:pt idx="957">
                  <c:v>6.887649927403095E-10</c:v>
                </c:pt>
                <c:pt idx="958">
                  <c:v>6.31566873193873E-10</c:v>
                </c:pt>
                <c:pt idx="959">
                  <c:v>5.79015795527022E-10</c:v>
                </c:pt>
                <c:pt idx="960">
                  <c:v>5.30742997048686E-10</c:v>
                </c:pt>
                <c:pt idx="961">
                  <c:v>4.86408242492565E-10</c:v>
                </c:pt>
                <c:pt idx="962">
                  <c:v>4.4569767749118816E-10</c:v>
                </c:pt>
                <c:pt idx="963">
                  <c:v>4.083218387154131E-10</c:v>
                </c:pt>
                <c:pt idx="964">
                  <c:v>3.7401380962609746E-10</c:v>
                </c:pt>
                <c:pt idx="965">
                  <c:v>3.425275115350308E-10</c:v>
                </c:pt>
                <c:pt idx="966">
                  <c:v>3.1363612037398717E-10</c:v>
                </c:pt>
                <c:pt idx="967">
                  <c:v>2.8713060022732015E-10</c:v>
                </c:pt>
                <c:pt idx="968">
                  <c:v>2.6281834529618866E-10</c:v>
                </c:pt>
                <c:pt idx="969">
                  <c:v>2.405219225355071E-10</c:v>
                </c:pt>
                <c:pt idx="970">
                  <c:v>2.200779077400642E-10</c:v>
                </c:pt>
                <c:pt idx="971">
                  <c:v>2.0133580835563815E-10</c:v>
                </c:pt>
                <c:pt idx="972">
                  <c:v>1.8415706675778573E-10</c:v>
                </c:pt>
                <c:pt idx="973">
                  <c:v>1.6841413817626026E-10</c:v>
                </c:pt>
                <c:pt idx="974">
                  <c:v>1.539896378496809E-10</c:v>
                </c:pt>
                <c:pt idx="975">
                  <c:v>1.4077555237405727E-10</c:v>
                </c:pt>
                <c:pt idx="976">
                  <c:v>1.2867251056246803E-10</c:v>
                </c:pt>
                <c:pt idx="977">
                  <c:v>1.1758910946316197E-10</c:v>
                </c:pt>
                <c:pt idx="978">
                  <c:v>1.074412914906775E-10</c:v>
                </c:pt>
                <c:pt idx="979">
                  <c:v>9.815176891121914E-11</c:v>
                </c:pt>
                <c:pt idx="980">
                  <c:v>8.964949219071296E-11</c:v>
                </c:pt>
                <c:pt idx="981">
                  <c:v>8.186915896265831E-11</c:v>
                </c:pt>
                <c:pt idx="982">
                  <c:v>7.475076060475534E-11</c:v>
                </c:pt>
                <c:pt idx="983">
                  <c:v>6.823916362902588E-11</c:v>
                </c:pt>
                <c:pt idx="984">
                  <c:v>6.228372329117858E-11</c:v>
                </c:pt>
                <c:pt idx="985">
                  <c:v>5.6837927011896996E-11</c:v>
                </c:pt>
                <c:pt idx="986">
                  <c:v>5.1859065376784736E-11</c:v>
                </c:pt>
                <c:pt idx="987">
                  <c:v>4.7307928643652314E-11</c:v>
                </c:pt>
                <c:pt idx="988">
                  <c:v>4.314852683637769E-11</c:v>
                </c:pt>
                <c:pt idx="989">
                  <c:v>3.9347831644608785E-11</c:v>
                </c:pt>
                <c:pt idx="990">
                  <c:v>3.58755384788227E-11</c:v>
                </c:pt>
                <c:pt idx="991">
                  <c:v>3.270384715120022E-11</c:v>
                </c:pt>
                <c:pt idx="992">
                  <c:v>2.980725976527337E-11</c:v>
                </c:pt>
                <c:pt idx="993">
                  <c:v>2.7162394501734325E-11</c:v>
                </c:pt>
                <c:pt idx="994">
                  <c:v>2.474781408487501E-11</c:v>
                </c:pt>
                <c:pt idx="995">
                  <c:v>2.254386780419446E-11</c:v>
                </c:pt>
                <c:pt idx="996">
                  <c:v>2.0532546049380274E-11</c:v>
                </c:pt>
                <c:pt idx="997">
                  <c:v>1.869734639453564E-11</c:v>
                </c:pt>
                <c:pt idx="998">
                  <c:v>1.702315033955823E-11</c:v>
                </c:pt>
                <c:pt idx="999">
                  <c:v>1.5496109883430814E-11</c:v>
                </c:pt>
              </c:numCache>
            </c:numRef>
          </c:val>
        </c:ser>
        <c:ser>
          <c:idx val="1"/>
          <c:order val="1"/>
          <c:tx>
            <c:strRef>
              <c:f>TABLA!$E$5</c:f>
              <c:strCache>
                <c:ptCount val="1"/>
                <c:pt idx="0">
                  <c:v>ESPEC. SUPERIOR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TABLA!$B$7:$B$1006</c:f>
              <c:numCache>
                <c:ptCount val="1000"/>
                <c:pt idx="0">
                  <c:v>0.10239999999999987</c:v>
                </c:pt>
                <c:pt idx="1">
                  <c:v>0.10479999999999987</c:v>
                </c:pt>
                <c:pt idx="2">
                  <c:v>0.10719999999999986</c:v>
                </c:pt>
                <c:pt idx="3">
                  <c:v>0.10959999999999986</c:v>
                </c:pt>
                <c:pt idx="4">
                  <c:v>0.11199999999999986</c:v>
                </c:pt>
                <c:pt idx="5">
                  <c:v>0.11439999999999986</c:v>
                </c:pt>
                <c:pt idx="6">
                  <c:v>0.11679999999999988</c:v>
                </c:pt>
                <c:pt idx="7">
                  <c:v>0.11919999999999986</c:v>
                </c:pt>
                <c:pt idx="8">
                  <c:v>0.12159999999999987</c:v>
                </c:pt>
                <c:pt idx="9">
                  <c:v>0.12399999999999986</c:v>
                </c:pt>
                <c:pt idx="10">
                  <c:v>0.12639999999999987</c:v>
                </c:pt>
                <c:pt idx="11">
                  <c:v>0.12879999999999986</c:v>
                </c:pt>
                <c:pt idx="12">
                  <c:v>0.13119999999999987</c:v>
                </c:pt>
                <c:pt idx="13">
                  <c:v>0.13359999999999989</c:v>
                </c:pt>
                <c:pt idx="14">
                  <c:v>0.13599999999999987</c:v>
                </c:pt>
                <c:pt idx="15">
                  <c:v>0.13839999999999986</c:v>
                </c:pt>
                <c:pt idx="16">
                  <c:v>0.14079999999999987</c:v>
                </c:pt>
                <c:pt idx="17">
                  <c:v>0.14319999999999988</c:v>
                </c:pt>
                <c:pt idx="18">
                  <c:v>0.14559999999999987</c:v>
                </c:pt>
                <c:pt idx="19">
                  <c:v>0.14799999999999985</c:v>
                </c:pt>
                <c:pt idx="20">
                  <c:v>0.15039999999999987</c:v>
                </c:pt>
                <c:pt idx="21">
                  <c:v>0.15279999999999988</c:v>
                </c:pt>
                <c:pt idx="22">
                  <c:v>0.15519999999999987</c:v>
                </c:pt>
                <c:pt idx="23">
                  <c:v>0.15759999999999988</c:v>
                </c:pt>
                <c:pt idx="24">
                  <c:v>0.15999999999999986</c:v>
                </c:pt>
                <c:pt idx="25">
                  <c:v>0.16239999999999988</c:v>
                </c:pt>
                <c:pt idx="26">
                  <c:v>0.1647999999999999</c:v>
                </c:pt>
                <c:pt idx="27">
                  <c:v>0.16719999999999988</c:v>
                </c:pt>
                <c:pt idx="28">
                  <c:v>0.16959999999999986</c:v>
                </c:pt>
                <c:pt idx="29">
                  <c:v>0.17199999999999988</c:v>
                </c:pt>
                <c:pt idx="30">
                  <c:v>0.1743999999999999</c:v>
                </c:pt>
                <c:pt idx="31">
                  <c:v>0.17679999999999987</c:v>
                </c:pt>
                <c:pt idx="32">
                  <c:v>0.17919999999999986</c:v>
                </c:pt>
                <c:pt idx="33">
                  <c:v>0.18159999999999987</c:v>
                </c:pt>
                <c:pt idx="34">
                  <c:v>0.18399999999999989</c:v>
                </c:pt>
                <c:pt idx="35">
                  <c:v>0.18639999999999987</c:v>
                </c:pt>
                <c:pt idx="36">
                  <c:v>0.18879999999999986</c:v>
                </c:pt>
                <c:pt idx="37">
                  <c:v>0.19119999999999987</c:v>
                </c:pt>
                <c:pt idx="38">
                  <c:v>0.19359999999999988</c:v>
                </c:pt>
                <c:pt idx="39">
                  <c:v>0.19599999999999987</c:v>
                </c:pt>
                <c:pt idx="40">
                  <c:v>0.19839999999999988</c:v>
                </c:pt>
                <c:pt idx="41">
                  <c:v>0.20079999999999987</c:v>
                </c:pt>
                <c:pt idx="42">
                  <c:v>0.20319999999999988</c:v>
                </c:pt>
                <c:pt idx="43">
                  <c:v>0.2055999999999999</c:v>
                </c:pt>
                <c:pt idx="44">
                  <c:v>0.20799999999999988</c:v>
                </c:pt>
                <c:pt idx="45">
                  <c:v>0.21039999999999986</c:v>
                </c:pt>
                <c:pt idx="46">
                  <c:v>0.21279999999999988</c:v>
                </c:pt>
                <c:pt idx="47">
                  <c:v>0.2151999999999999</c:v>
                </c:pt>
                <c:pt idx="48">
                  <c:v>0.21759999999999988</c:v>
                </c:pt>
                <c:pt idx="49">
                  <c:v>0.21999999999999986</c:v>
                </c:pt>
                <c:pt idx="50">
                  <c:v>0.22239999999999988</c:v>
                </c:pt>
                <c:pt idx="51">
                  <c:v>0.2247999999999999</c:v>
                </c:pt>
                <c:pt idx="52">
                  <c:v>0.22719999999999987</c:v>
                </c:pt>
                <c:pt idx="53">
                  <c:v>0.2295999999999999</c:v>
                </c:pt>
                <c:pt idx="54">
                  <c:v>0.23199999999999987</c:v>
                </c:pt>
                <c:pt idx="55">
                  <c:v>0.2343999999999999</c:v>
                </c:pt>
                <c:pt idx="56">
                  <c:v>0.23679999999999987</c:v>
                </c:pt>
                <c:pt idx="57">
                  <c:v>0.23919999999999988</c:v>
                </c:pt>
                <c:pt idx="58">
                  <c:v>0.24159999999999987</c:v>
                </c:pt>
                <c:pt idx="59">
                  <c:v>0.24399999999999988</c:v>
                </c:pt>
                <c:pt idx="60">
                  <c:v>0.24639999999999987</c:v>
                </c:pt>
                <c:pt idx="61">
                  <c:v>0.24879999999999988</c:v>
                </c:pt>
                <c:pt idx="62">
                  <c:v>0.25119999999999987</c:v>
                </c:pt>
                <c:pt idx="63">
                  <c:v>0.2535999999999999</c:v>
                </c:pt>
                <c:pt idx="64">
                  <c:v>0.2559999999999999</c:v>
                </c:pt>
                <c:pt idx="65">
                  <c:v>0.25839999999999985</c:v>
                </c:pt>
                <c:pt idx="66">
                  <c:v>0.2607999999999999</c:v>
                </c:pt>
                <c:pt idx="67">
                  <c:v>0.2631999999999999</c:v>
                </c:pt>
                <c:pt idx="68">
                  <c:v>0.2655999999999999</c:v>
                </c:pt>
                <c:pt idx="69">
                  <c:v>0.2679999999999999</c:v>
                </c:pt>
                <c:pt idx="70">
                  <c:v>0.27039999999999986</c:v>
                </c:pt>
                <c:pt idx="71">
                  <c:v>0.2727999999999999</c:v>
                </c:pt>
                <c:pt idx="72">
                  <c:v>0.2751999999999999</c:v>
                </c:pt>
                <c:pt idx="73">
                  <c:v>0.27759999999999985</c:v>
                </c:pt>
                <c:pt idx="74">
                  <c:v>0.2799999999999999</c:v>
                </c:pt>
                <c:pt idx="75">
                  <c:v>0.2823999999999999</c:v>
                </c:pt>
                <c:pt idx="76">
                  <c:v>0.2847999999999999</c:v>
                </c:pt>
                <c:pt idx="77">
                  <c:v>0.2871999999999999</c:v>
                </c:pt>
                <c:pt idx="78">
                  <c:v>0.28959999999999986</c:v>
                </c:pt>
                <c:pt idx="79">
                  <c:v>0.29199999999999987</c:v>
                </c:pt>
                <c:pt idx="80">
                  <c:v>0.2943999999999999</c:v>
                </c:pt>
                <c:pt idx="81">
                  <c:v>0.2967999999999999</c:v>
                </c:pt>
                <c:pt idx="82">
                  <c:v>0.2991999999999999</c:v>
                </c:pt>
                <c:pt idx="83">
                  <c:v>0.30159999999999987</c:v>
                </c:pt>
                <c:pt idx="84">
                  <c:v>0.3039999999999999</c:v>
                </c:pt>
                <c:pt idx="85">
                  <c:v>0.3063999999999999</c:v>
                </c:pt>
                <c:pt idx="86">
                  <c:v>0.30879999999999985</c:v>
                </c:pt>
                <c:pt idx="87">
                  <c:v>0.3111999999999999</c:v>
                </c:pt>
                <c:pt idx="88">
                  <c:v>0.3135999999999999</c:v>
                </c:pt>
                <c:pt idx="89">
                  <c:v>0.3159999999999999</c:v>
                </c:pt>
                <c:pt idx="90">
                  <c:v>0.3183999999999999</c:v>
                </c:pt>
                <c:pt idx="91">
                  <c:v>0.32079999999999986</c:v>
                </c:pt>
                <c:pt idx="92">
                  <c:v>0.3231999999999999</c:v>
                </c:pt>
                <c:pt idx="93">
                  <c:v>0.3255999999999999</c:v>
                </c:pt>
                <c:pt idx="94">
                  <c:v>0.32799999999999985</c:v>
                </c:pt>
                <c:pt idx="95">
                  <c:v>0.3303999999999999</c:v>
                </c:pt>
                <c:pt idx="96">
                  <c:v>0.3327999999999999</c:v>
                </c:pt>
                <c:pt idx="97">
                  <c:v>0.3351999999999999</c:v>
                </c:pt>
                <c:pt idx="98">
                  <c:v>0.3375999999999999</c:v>
                </c:pt>
                <c:pt idx="99">
                  <c:v>0.33999999999999986</c:v>
                </c:pt>
                <c:pt idx="100">
                  <c:v>0.3423999999999999</c:v>
                </c:pt>
                <c:pt idx="101">
                  <c:v>0.3447999999999999</c:v>
                </c:pt>
                <c:pt idx="102">
                  <c:v>0.3471999999999999</c:v>
                </c:pt>
                <c:pt idx="103">
                  <c:v>0.3495999999999999</c:v>
                </c:pt>
                <c:pt idx="104">
                  <c:v>0.35199999999999987</c:v>
                </c:pt>
                <c:pt idx="105">
                  <c:v>0.3543999999999999</c:v>
                </c:pt>
                <c:pt idx="106">
                  <c:v>0.3567999999999999</c:v>
                </c:pt>
                <c:pt idx="107">
                  <c:v>0.3591999999999999</c:v>
                </c:pt>
                <c:pt idx="108">
                  <c:v>0.36159999999999987</c:v>
                </c:pt>
                <c:pt idx="109">
                  <c:v>0.3639999999999999</c:v>
                </c:pt>
                <c:pt idx="110">
                  <c:v>0.3663999999999999</c:v>
                </c:pt>
                <c:pt idx="111">
                  <c:v>0.3687999999999999</c:v>
                </c:pt>
                <c:pt idx="112">
                  <c:v>0.3711999999999999</c:v>
                </c:pt>
                <c:pt idx="113">
                  <c:v>0.3735999999999999</c:v>
                </c:pt>
                <c:pt idx="114">
                  <c:v>0.3759999999999999</c:v>
                </c:pt>
                <c:pt idx="115">
                  <c:v>0.3783999999999999</c:v>
                </c:pt>
                <c:pt idx="116">
                  <c:v>0.3807999999999999</c:v>
                </c:pt>
                <c:pt idx="117">
                  <c:v>0.3831999999999999</c:v>
                </c:pt>
                <c:pt idx="118">
                  <c:v>0.3855999999999999</c:v>
                </c:pt>
                <c:pt idx="119">
                  <c:v>0.3879999999999999</c:v>
                </c:pt>
                <c:pt idx="120">
                  <c:v>0.3903999999999999</c:v>
                </c:pt>
                <c:pt idx="121">
                  <c:v>0.39279999999999987</c:v>
                </c:pt>
                <c:pt idx="122">
                  <c:v>0.3951999999999999</c:v>
                </c:pt>
                <c:pt idx="123">
                  <c:v>0.3975999999999999</c:v>
                </c:pt>
                <c:pt idx="124">
                  <c:v>0.3999999999999999</c:v>
                </c:pt>
                <c:pt idx="125">
                  <c:v>0.40239999999999987</c:v>
                </c:pt>
                <c:pt idx="126">
                  <c:v>0.4047999999999999</c:v>
                </c:pt>
                <c:pt idx="127">
                  <c:v>0.4071999999999999</c:v>
                </c:pt>
                <c:pt idx="128">
                  <c:v>0.4095999999999999</c:v>
                </c:pt>
                <c:pt idx="129">
                  <c:v>0.4119999999999999</c:v>
                </c:pt>
                <c:pt idx="130">
                  <c:v>0.4143999999999999</c:v>
                </c:pt>
                <c:pt idx="131">
                  <c:v>0.4167999999999999</c:v>
                </c:pt>
                <c:pt idx="132">
                  <c:v>0.4191999999999999</c:v>
                </c:pt>
                <c:pt idx="133">
                  <c:v>0.4215999999999999</c:v>
                </c:pt>
                <c:pt idx="134">
                  <c:v>0.4239999999999999</c:v>
                </c:pt>
                <c:pt idx="135">
                  <c:v>0.4263999999999999</c:v>
                </c:pt>
                <c:pt idx="136">
                  <c:v>0.4287999999999999</c:v>
                </c:pt>
                <c:pt idx="137">
                  <c:v>0.4311999999999999</c:v>
                </c:pt>
                <c:pt idx="138">
                  <c:v>0.4335999999999999</c:v>
                </c:pt>
                <c:pt idx="139">
                  <c:v>0.4359999999999999</c:v>
                </c:pt>
                <c:pt idx="140">
                  <c:v>0.4383999999999999</c:v>
                </c:pt>
                <c:pt idx="141">
                  <c:v>0.4407999999999999</c:v>
                </c:pt>
                <c:pt idx="142">
                  <c:v>0.44319999999999987</c:v>
                </c:pt>
                <c:pt idx="143">
                  <c:v>0.4455999999999999</c:v>
                </c:pt>
                <c:pt idx="144">
                  <c:v>0.4479999999999999</c:v>
                </c:pt>
                <c:pt idx="145">
                  <c:v>0.4503999999999999</c:v>
                </c:pt>
                <c:pt idx="146">
                  <c:v>0.4527999999999999</c:v>
                </c:pt>
                <c:pt idx="147">
                  <c:v>0.4551999999999999</c:v>
                </c:pt>
                <c:pt idx="148">
                  <c:v>0.4575999999999999</c:v>
                </c:pt>
                <c:pt idx="149">
                  <c:v>0.4599999999999999</c:v>
                </c:pt>
                <c:pt idx="150">
                  <c:v>0.4623999999999999</c:v>
                </c:pt>
                <c:pt idx="151">
                  <c:v>0.4647999999999999</c:v>
                </c:pt>
                <c:pt idx="152">
                  <c:v>0.4671999999999999</c:v>
                </c:pt>
                <c:pt idx="153">
                  <c:v>0.4695999999999999</c:v>
                </c:pt>
                <c:pt idx="154">
                  <c:v>0.4719999999999999</c:v>
                </c:pt>
                <c:pt idx="155">
                  <c:v>0.4743999999999999</c:v>
                </c:pt>
                <c:pt idx="156">
                  <c:v>0.4767999999999999</c:v>
                </c:pt>
                <c:pt idx="157">
                  <c:v>0.4791999999999999</c:v>
                </c:pt>
                <c:pt idx="158">
                  <c:v>0.4815999999999999</c:v>
                </c:pt>
                <c:pt idx="159">
                  <c:v>0.4839999999999999</c:v>
                </c:pt>
                <c:pt idx="160">
                  <c:v>0.4863999999999999</c:v>
                </c:pt>
                <c:pt idx="161">
                  <c:v>0.4887999999999999</c:v>
                </c:pt>
                <c:pt idx="162">
                  <c:v>0.4911999999999999</c:v>
                </c:pt>
                <c:pt idx="163">
                  <c:v>0.4935999999999999</c:v>
                </c:pt>
                <c:pt idx="164">
                  <c:v>0.4959999999999999</c:v>
                </c:pt>
                <c:pt idx="165">
                  <c:v>0.4983999999999999</c:v>
                </c:pt>
                <c:pt idx="166">
                  <c:v>0.5007999999999999</c:v>
                </c:pt>
                <c:pt idx="167">
                  <c:v>0.5031999999999999</c:v>
                </c:pt>
                <c:pt idx="168">
                  <c:v>0.5055999999999998</c:v>
                </c:pt>
                <c:pt idx="169">
                  <c:v>0.5079999999999999</c:v>
                </c:pt>
                <c:pt idx="170">
                  <c:v>0.5104</c:v>
                </c:pt>
                <c:pt idx="171">
                  <c:v>0.5127999999999999</c:v>
                </c:pt>
                <c:pt idx="172">
                  <c:v>0.5151999999999999</c:v>
                </c:pt>
                <c:pt idx="173">
                  <c:v>0.5175999999999998</c:v>
                </c:pt>
                <c:pt idx="174">
                  <c:v>0.5199999999999999</c:v>
                </c:pt>
                <c:pt idx="175">
                  <c:v>0.5224</c:v>
                </c:pt>
                <c:pt idx="176">
                  <c:v>0.5247999999999999</c:v>
                </c:pt>
                <c:pt idx="177">
                  <c:v>0.5271999999999999</c:v>
                </c:pt>
                <c:pt idx="178">
                  <c:v>0.5295999999999998</c:v>
                </c:pt>
                <c:pt idx="179">
                  <c:v>0.5319999999999999</c:v>
                </c:pt>
                <c:pt idx="180">
                  <c:v>0.5344</c:v>
                </c:pt>
                <c:pt idx="181">
                  <c:v>0.5367999999999999</c:v>
                </c:pt>
                <c:pt idx="182">
                  <c:v>0.5391999999999999</c:v>
                </c:pt>
                <c:pt idx="183">
                  <c:v>0.5415999999999999</c:v>
                </c:pt>
                <c:pt idx="184">
                  <c:v>0.5439999999999999</c:v>
                </c:pt>
                <c:pt idx="185">
                  <c:v>0.5463999999999999</c:v>
                </c:pt>
                <c:pt idx="186">
                  <c:v>0.5488</c:v>
                </c:pt>
                <c:pt idx="187">
                  <c:v>0.5511999999999999</c:v>
                </c:pt>
                <c:pt idx="188">
                  <c:v>0.5535999999999999</c:v>
                </c:pt>
                <c:pt idx="189">
                  <c:v>0.5559999999999998</c:v>
                </c:pt>
                <c:pt idx="190">
                  <c:v>0.5583999999999999</c:v>
                </c:pt>
                <c:pt idx="191">
                  <c:v>0.5608</c:v>
                </c:pt>
                <c:pt idx="192">
                  <c:v>0.5631999999999999</c:v>
                </c:pt>
                <c:pt idx="193">
                  <c:v>0.5655999999999999</c:v>
                </c:pt>
                <c:pt idx="194">
                  <c:v>0.5679999999999998</c:v>
                </c:pt>
                <c:pt idx="195">
                  <c:v>0.5703999999999999</c:v>
                </c:pt>
                <c:pt idx="196">
                  <c:v>0.5728</c:v>
                </c:pt>
                <c:pt idx="197">
                  <c:v>0.5751999999999999</c:v>
                </c:pt>
                <c:pt idx="198">
                  <c:v>0.5775999999999999</c:v>
                </c:pt>
                <c:pt idx="199">
                  <c:v>0.5799999999999998</c:v>
                </c:pt>
                <c:pt idx="200">
                  <c:v>0.5823999999999999</c:v>
                </c:pt>
                <c:pt idx="201">
                  <c:v>0.5848</c:v>
                </c:pt>
                <c:pt idx="202">
                  <c:v>0.5871999999999999</c:v>
                </c:pt>
                <c:pt idx="203">
                  <c:v>0.5895999999999999</c:v>
                </c:pt>
                <c:pt idx="204">
                  <c:v>0.5919999999999999</c:v>
                </c:pt>
                <c:pt idx="205">
                  <c:v>0.5943999999999999</c:v>
                </c:pt>
                <c:pt idx="206">
                  <c:v>0.5967999999999999</c:v>
                </c:pt>
                <c:pt idx="207">
                  <c:v>0.5992</c:v>
                </c:pt>
                <c:pt idx="208">
                  <c:v>0.6015999999999999</c:v>
                </c:pt>
                <c:pt idx="209">
                  <c:v>0.6039999999999999</c:v>
                </c:pt>
                <c:pt idx="210">
                  <c:v>0.6063999999999999</c:v>
                </c:pt>
                <c:pt idx="211">
                  <c:v>0.6087999999999999</c:v>
                </c:pt>
                <c:pt idx="212">
                  <c:v>0.6112</c:v>
                </c:pt>
                <c:pt idx="213">
                  <c:v>0.6135999999999999</c:v>
                </c:pt>
                <c:pt idx="214">
                  <c:v>0.6159999999999999</c:v>
                </c:pt>
                <c:pt idx="215">
                  <c:v>0.6184</c:v>
                </c:pt>
                <c:pt idx="216">
                  <c:v>0.6207999999999999</c:v>
                </c:pt>
                <c:pt idx="217">
                  <c:v>0.6231999999999999</c:v>
                </c:pt>
                <c:pt idx="218">
                  <c:v>0.6255999999999999</c:v>
                </c:pt>
                <c:pt idx="219">
                  <c:v>0.6279999999999999</c:v>
                </c:pt>
                <c:pt idx="220">
                  <c:v>0.6304</c:v>
                </c:pt>
                <c:pt idx="221">
                  <c:v>0.6327999999999999</c:v>
                </c:pt>
                <c:pt idx="222">
                  <c:v>0.6351999999999999</c:v>
                </c:pt>
                <c:pt idx="223">
                  <c:v>0.6376</c:v>
                </c:pt>
                <c:pt idx="224">
                  <c:v>0.6399999999999999</c:v>
                </c:pt>
                <c:pt idx="225">
                  <c:v>0.6424</c:v>
                </c:pt>
                <c:pt idx="226">
                  <c:v>0.6447999999999999</c:v>
                </c:pt>
                <c:pt idx="227">
                  <c:v>0.6471999999999999</c:v>
                </c:pt>
                <c:pt idx="228">
                  <c:v>0.6496</c:v>
                </c:pt>
                <c:pt idx="229">
                  <c:v>0.6519999999999999</c:v>
                </c:pt>
                <c:pt idx="230">
                  <c:v>0.6543999999999999</c:v>
                </c:pt>
                <c:pt idx="231">
                  <c:v>0.6567999999999999</c:v>
                </c:pt>
                <c:pt idx="232">
                  <c:v>0.6591999999999999</c:v>
                </c:pt>
                <c:pt idx="233">
                  <c:v>0.6616</c:v>
                </c:pt>
                <c:pt idx="234">
                  <c:v>0.6639999999999999</c:v>
                </c:pt>
                <c:pt idx="235">
                  <c:v>0.6663999999999999</c:v>
                </c:pt>
                <c:pt idx="236">
                  <c:v>0.6688</c:v>
                </c:pt>
                <c:pt idx="237">
                  <c:v>0.6711999999999999</c:v>
                </c:pt>
                <c:pt idx="238">
                  <c:v>0.6735999999999999</c:v>
                </c:pt>
                <c:pt idx="239">
                  <c:v>0.6759999999999999</c:v>
                </c:pt>
                <c:pt idx="240">
                  <c:v>0.6783999999999999</c:v>
                </c:pt>
                <c:pt idx="241">
                  <c:v>0.6808</c:v>
                </c:pt>
                <c:pt idx="242">
                  <c:v>0.6831999999999999</c:v>
                </c:pt>
                <c:pt idx="243">
                  <c:v>0.6855999999999999</c:v>
                </c:pt>
                <c:pt idx="244">
                  <c:v>0.688</c:v>
                </c:pt>
                <c:pt idx="245">
                  <c:v>0.6903999999999999</c:v>
                </c:pt>
                <c:pt idx="246">
                  <c:v>0.6928</c:v>
                </c:pt>
                <c:pt idx="247">
                  <c:v>0.6951999999999999</c:v>
                </c:pt>
                <c:pt idx="248">
                  <c:v>0.6975999999999999</c:v>
                </c:pt>
                <c:pt idx="249">
                  <c:v>0.7</c:v>
                </c:pt>
                <c:pt idx="250">
                  <c:v>0.7023999999999999</c:v>
                </c:pt>
                <c:pt idx="251">
                  <c:v>0.7047999999999999</c:v>
                </c:pt>
                <c:pt idx="252">
                  <c:v>0.7071999999999999</c:v>
                </c:pt>
                <c:pt idx="253">
                  <c:v>0.7095999999999999</c:v>
                </c:pt>
                <c:pt idx="254">
                  <c:v>0.712</c:v>
                </c:pt>
                <c:pt idx="255">
                  <c:v>0.7143999999999999</c:v>
                </c:pt>
                <c:pt idx="256">
                  <c:v>0.7167999999999999</c:v>
                </c:pt>
                <c:pt idx="257">
                  <c:v>0.7192</c:v>
                </c:pt>
                <c:pt idx="258">
                  <c:v>0.7215999999999999</c:v>
                </c:pt>
                <c:pt idx="259">
                  <c:v>0.724</c:v>
                </c:pt>
                <c:pt idx="260">
                  <c:v>0.7263999999999999</c:v>
                </c:pt>
                <c:pt idx="261">
                  <c:v>0.7287999999999999</c:v>
                </c:pt>
                <c:pt idx="262">
                  <c:v>0.7312</c:v>
                </c:pt>
                <c:pt idx="263">
                  <c:v>0.7335999999999999</c:v>
                </c:pt>
                <c:pt idx="264">
                  <c:v>0.7359999999999999</c:v>
                </c:pt>
                <c:pt idx="265">
                  <c:v>0.7384</c:v>
                </c:pt>
                <c:pt idx="266">
                  <c:v>0.7407999999999999</c:v>
                </c:pt>
                <c:pt idx="267">
                  <c:v>0.7432</c:v>
                </c:pt>
                <c:pt idx="268">
                  <c:v>0.7455999999999999</c:v>
                </c:pt>
                <c:pt idx="269">
                  <c:v>0.7479999999999999</c:v>
                </c:pt>
                <c:pt idx="270">
                  <c:v>0.7504</c:v>
                </c:pt>
                <c:pt idx="271">
                  <c:v>0.7527999999999999</c:v>
                </c:pt>
                <c:pt idx="272">
                  <c:v>0.7552</c:v>
                </c:pt>
                <c:pt idx="273">
                  <c:v>0.7575999999999999</c:v>
                </c:pt>
                <c:pt idx="274">
                  <c:v>0.7599999999999999</c:v>
                </c:pt>
                <c:pt idx="275">
                  <c:v>0.7624</c:v>
                </c:pt>
                <c:pt idx="276">
                  <c:v>0.7647999999999999</c:v>
                </c:pt>
                <c:pt idx="277">
                  <c:v>0.7671999999999999</c:v>
                </c:pt>
                <c:pt idx="278">
                  <c:v>0.7696</c:v>
                </c:pt>
                <c:pt idx="279">
                  <c:v>0.7719999999999999</c:v>
                </c:pt>
                <c:pt idx="280">
                  <c:v>0.7744</c:v>
                </c:pt>
                <c:pt idx="281">
                  <c:v>0.7767999999999999</c:v>
                </c:pt>
                <c:pt idx="282">
                  <c:v>0.7791999999999999</c:v>
                </c:pt>
                <c:pt idx="283">
                  <c:v>0.7816</c:v>
                </c:pt>
                <c:pt idx="284">
                  <c:v>0.7839999999999999</c:v>
                </c:pt>
                <c:pt idx="285">
                  <c:v>0.7863999999999999</c:v>
                </c:pt>
                <c:pt idx="286">
                  <c:v>0.7888</c:v>
                </c:pt>
                <c:pt idx="287">
                  <c:v>0.7911999999999999</c:v>
                </c:pt>
                <c:pt idx="288">
                  <c:v>0.7936</c:v>
                </c:pt>
                <c:pt idx="289">
                  <c:v>0.7959999999999999</c:v>
                </c:pt>
                <c:pt idx="290">
                  <c:v>0.7983999999999999</c:v>
                </c:pt>
                <c:pt idx="291">
                  <c:v>0.8008</c:v>
                </c:pt>
                <c:pt idx="292">
                  <c:v>0.8031999999999999</c:v>
                </c:pt>
                <c:pt idx="293">
                  <c:v>0.8056</c:v>
                </c:pt>
                <c:pt idx="294">
                  <c:v>0.8079999999999999</c:v>
                </c:pt>
                <c:pt idx="295">
                  <c:v>0.8103999999999999</c:v>
                </c:pt>
                <c:pt idx="296">
                  <c:v>0.8128</c:v>
                </c:pt>
                <c:pt idx="297">
                  <c:v>0.8151999999999999</c:v>
                </c:pt>
                <c:pt idx="298">
                  <c:v>0.8175999999999999</c:v>
                </c:pt>
                <c:pt idx="299">
                  <c:v>0.82</c:v>
                </c:pt>
                <c:pt idx="300">
                  <c:v>0.8223999999999999</c:v>
                </c:pt>
                <c:pt idx="301">
                  <c:v>0.8248</c:v>
                </c:pt>
                <c:pt idx="302">
                  <c:v>0.8271999999999999</c:v>
                </c:pt>
                <c:pt idx="303">
                  <c:v>0.8295999999999999</c:v>
                </c:pt>
                <c:pt idx="304">
                  <c:v>0.832</c:v>
                </c:pt>
                <c:pt idx="305">
                  <c:v>0.8343999999999999</c:v>
                </c:pt>
                <c:pt idx="306">
                  <c:v>0.8368</c:v>
                </c:pt>
                <c:pt idx="307">
                  <c:v>0.8392</c:v>
                </c:pt>
                <c:pt idx="308">
                  <c:v>0.8415999999999999</c:v>
                </c:pt>
                <c:pt idx="309">
                  <c:v>0.844</c:v>
                </c:pt>
                <c:pt idx="310">
                  <c:v>0.8463999999999999</c:v>
                </c:pt>
                <c:pt idx="311">
                  <c:v>0.8487999999999999</c:v>
                </c:pt>
                <c:pt idx="312">
                  <c:v>0.8512</c:v>
                </c:pt>
                <c:pt idx="313">
                  <c:v>0.8535999999999999</c:v>
                </c:pt>
                <c:pt idx="314">
                  <c:v>0.856</c:v>
                </c:pt>
                <c:pt idx="315">
                  <c:v>0.8583999999999999</c:v>
                </c:pt>
                <c:pt idx="316">
                  <c:v>0.8607999999999999</c:v>
                </c:pt>
                <c:pt idx="317">
                  <c:v>0.8632</c:v>
                </c:pt>
                <c:pt idx="318">
                  <c:v>0.8655999999999999</c:v>
                </c:pt>
                <c:pt idx="319">
                  <c:v>0.8679999999999999</c:v>
                </c:pt>
                <c:pt idx="320">
                  <c:v>0.8704</c:v>
                </c:pt>
                <c:pt idx="321">
                  <c:v>0.8727999999999999</c:v>
                </c:pt>
                <c:pt idx="322">
                  <c:v>0.8752</c:v>
                </c:pt>
                <c:pt idx="323">
                  <c:v>0.8775999999999999</c:v>
                </c:pt>
                <c:pt idx="324">
                  <c:v>0.8799999999999999</c:v>
                </c:pt>
                <c:pt idx="325">
                  <c:v>0.8824</c:v>
                </c:pt>
                <c:pt idx="326">
                  <c:v>0.8847999999999999</c:v>
                </c:pt>
                <c:pt idx="327">
                  <c:v>0.8872</c:v>
                </c:pt>
                <c:pt idx="328">
                  <c:v>0.8896</c:v>
                </c:pt>
                <c:pt idx="329">
                  <c:v>0.8919999999999999</c:v>
                </c:pt>
                <c:pt idx="330">
                  <c:v>0.8944</c:v>
                </c:pt>
                <c:pt idx="331">
                  <c:v>0.8967999999999999</c:v>
                </c:pt>
                <c:pt idx="332">
                  <c:v>0.8991999999999999</c:v>
                </c:pt>
                <c:pt idx="333">
                  <c:v>0.9016</c:v>
                </c:pt>
                <c:pt idx="334">
                  <c:v>0.9039999999999999</c:v>
                </c:pt>
                <c:pt idx="335">
                  <c:v>0.9064</c:v>
                </c:pt>
                <c:pt idx="336">
                  <c:v>0.9087999999999999</c:v>
                </c:pt>
                <c:pt idx="337">
                  <c:v>0.9111999999999999</c:v>
                </c:pt>
                <c:pt idx="338">
                  <c:v>0.9136</c:v>
                </c:pt>
                <c:pt idx="339">
                  <c:v>0.9159999999999999</c:v>
                </c:pt>
                <c:pt idx="340">
                  <c:v>0.9184</c:v>
                </c:pt>
                <c:pt idx="341">
                  <c:v>0.9208</c:v>
                </c:pt>
                <c:pt idx="342">
                  <c:v>0.9231999999999999</c:v>
                </c:pt>
                <c:pt idx="343">
                  <c:v>0.9256</c:v>
                </c:pt>
                <c:pt idx="344">
                  <c:v>0.9279999999999999</c:v>
                </c:pt>
                <c:pt idx="345">
                  <c:v>0.9303999999999999</c:v>
                </c:pt>
                <c:pt idx="346">
                  <c:v>0.9328</c:v>
                </c:pt>
                <c:pt idx="347">
                  <c:v>0.9351999999999999</c:v>
                </c:pt>
                <c:pt idx="348">
                  <c:v>0.9376</c:v>
                </c:pt>
                <c:pt idx="349">
                  <c:v>0.94</c:v>
                </c:pt>
                <c:pt idx="350">
                  <c:v>0.9423999999999999</c:v>
                </c:pt>
                <c:pt idx="351">
                  <c:v>0.9448</c:v>
                </c:pt>
                <c:pt idx="352">
                  <c:v>0.9471999999999999</c:v>
                </c:pt>
                <c:pt idx="353">
                  <c:v>0.9496</c:v>
                </c:pt>
                <c:pt idx="354">
                  <c:v>0.952</c:v>
                </c:pt>
                <c:pt idx="355">
                  <c:v>0.9543999999999999</c:v>
                </c:pt>
                <c:pt idx="356">
                  <c:v>0.9568</c:v>
                </c:pt>
                <c:pt idx="357">
                  <c:v>0.9591999999999999</c:v>
                </c:pt>
                <c:pt idx="358">
                  <c:v>0.9615999999999999</c:v>
                </c:pt>
                <c:pt idx="359">
                  <c:v>0.964</c:v>
                </c:pt>
                <c:pt idx="360">
                  <c:v>0.9663999999999999</c:v>
                </c:pt>
                <c:pt idx="361">
                  <c:v>0.9688</c:v>
                </c:pt>
                <c:pt idx="362">
                  <c:v>0.9712</c:v>
                </c:pt>
                <c:pt idx="363">
                  <c:v>0.9735999999999999</c:v>
                </c:pt>
                <c:pt idx="364">
                  <c:v>0.976</c:v>
                </c:pt>
                <c:pt idx="365">
                  <c:v>0.9783999999999999</c:v>
                </c:pt>
                <c:pt idx="366">
                  <c:v>0.9807999999999999</c:v>
                </c:pt>
                <c:pt idx="367">
                  <c:v>0.9832</c:v>
                </c:pt>
                <c:pt idx="368">
                  <c:v>0.9855999999999999</c:v>
                </c:pt>
                <c:pt idx="369">
                  <c:v>0.988</c:v>
                </c:pt>
                <c:pt idx="370">
                  <c:v>0.9904</c:v>
                </c:pt>
                <c:pt idx="371">
                  <c:v>0.9927999999999999</c:v>
                </c:pt>
                <c:pt idx="372">
                  <c:v>0.9952</c:v>
                </c:pt>
                <c:pt idx="373">
                  <c:v>0.9975999999999999</c:v>
                </c:pt>
                <c:pt idx="374">
                  <c:v>1</c:v>
                </c:pt>
                <c:pt idx="375">
                  <c:v>1.0024</c:v>
                </c:pt>
                <c:pt idx="376">
                  <c:v>1.0048</c:v>
                </c:pt>
                <c:pt idx="377">
                  <c:v>1.0072</c:v>
                </c:pt>
                <c:pt idx="378">
                  <c:v>1.0095999999999998</c:v>
                </c:pt>
                <c:pt idx="379">
                  <c:v>1.012</c:v>
                </c:pt>
                <c:pt idx="380">
                  <c:v>1.0144</c:v>
                </c:pt>
                <c:pt idx="381">
                  <c:v>1.0168</c:v>
                </c:pt>
                <c:pt idx="382">
                  <c:v>1.0192</c:v>
                </c:pt>
                <c:pt idx="383">
                  <c:v>1.0215999999999998</c:v>
                </c:pt>
                <c:pt idx="384">
                  <c:v>1.024</c:v>
                </c:pt>
                <c:pt idx="385">
                  <c:v>1.0264</c:v>
                </c:pt>
                <c:pt idx="386">
                  <c:v>1.0288</c:v>
                </c:pt>
                <c:pt idx="387">
                  <c:v>1.0312000000000001</c:v>
                </c:pt>
                <c:pt idx="388">
                  <c:v>1.0335999999999999</c:v>
                </c:pt>
                <c:pt idx="389">
                  <c:v>1.036</c:v>
                </c:pt>
                <c:pt idx="390">
                  <c:v>1.0384</c:v>
                </c:pt>
                <c:pt idx="391">
                  <c:v>1.0408</c:v>
                </c:pt>
                <c:pt idx="392">
                  <c:v>1.0432</c:v>
                </c:pt>
                <c:pt idx="393">
                  <c:v>1.0455999999999999</c:v>
                </c:pt>
                <c:pt idx="394">
                  <c:v>1.048</c:v>
                </c:pt>
                <c:pt idx="395">
                  <c:v>1.0504</c:v>
                </c:pt>
                <c:pt idx="396">
                  <c:v>1.0528</c:v>
                </c:pt>
                <c:pt idx="397">
                  <c:v>1.0552</c:v>
                </c:pt>
                <c:pt idx="398">
                  <c:v>1.0575999999999999</c:v>
                </c:pt>
                <c:pt idx="399">
                  <c:v>1.06</c:v>
                </c:pt>
                <c:pt idx="400">
                  <c:v>1.0624</c:v>
                </c:pt>
                <c:pt idx="401">
                  <c:v>1.0648</c:v>
                </c:pt>
                <c:pt idx="402">
                  <c:v>1.0672</c:v>
                </c:pt>
                <c:pt idx="403">
                  <c:v>1.0695999999999999</c:v>
                </c:pt>
                <c:pt idx="404">
                  <c:v>1.072</c:v>
                </c:pt>
                <c:pt idx="405">
                  <c:v>1.0743999999999998</c:v>
                </c:pt>
                <c:pt idx="406">
                  <c:v>1.0768</c:v>
                </c:pt>
                <c:pt idx="407">
                  <c:v>1.0792</c:v>
                </c:pt>
                <c:pt idx="408">
                  <c:v>1.0816</c:v>
                </c:pt>
                <c:pt idx="409">
                  <c:v>1.084</c:v>
                </c:pt>
                <c:pt idx="410">
                  <c:v>1.0863999999999998</c:v>
                </c:pt>
                <c:pt idx="411">
                  <c:v>1.0888</c:v>
                </c:pt>
                <c:pt idx="412">
                  <c:v>1.0912</c:v>
                </c:pt>
                <c:pt idx="413">
                  <c:v>1.0936</c:v>
                </c:pt>
                <c:pt idx="414">
                  <c:v>1.096</c:v>
                </c:pt>
                <c:pt idx="415">
                  <c:v>1.0983999999999998</c:v>
                </c:pt>
                <c:pt idx="416">
                  <c:v>1.1008</c:v>
                </c:pt>
                <c:pt idx="417">
                  <c:v>1.1032</c:v>
                </c:pt>
                <c:pt idx="418">
                  <c:v>1.1056</c:v>
                </c:pt>
                <c:pt idx="419">
                  <c:v>1.1079999999999999</c:v>
                </c:pt>
                <c:pt idx="420">
                  <c:v>1.1104</c:v>
                </c:pt>
                <c:pt idx="421">
                  <c:v>1.1128</c:v>
                </c:pt>
                <c:pt idx="422">
                  <c:v>1.1152</c:v>
                </c:pt>
                <c:pt idx="423">
                  <c:v>1.1176</c:v>
                </c:pt>
                <c:pt idx="424">
                  <c:v>1.1199999999999999</c:v>
                </c:pt>
                <c:pt idx="425">
                  <c:v>1.1224</c:v>
                </c:pt>
                <c:pt idx="426">
                  <c:v>1.1248</c:v>
                </c:pt>
                <c:pt idx="427">
                  <c:v>1.1272</c:v>
                </c:pt>
                <c:pt idx="428">
                  <c:v>1.1296</c:v>
                </c:pt>
                <c:pt idx="429">
                  <c:v>1.132</c:v>
                </c:pt>
                <c:pt idx="430">
                  <c:v>1.1343999999999999</c:v>
                </c:pt>
                <c:pt idx="431">
                  <c:v>1.1368</c:v>
                </c:pt>
                <c:pt idx="432">
                  <c:v>1.1392</c:v>
                </c:pt>
                <c:pt idx="433">
                  <c:v>1.1416</c:v>
                </c:pt>
                <c:pt idx="434">
                  <c:v>1.144</c:v>
                </c:pt>
                <c:pt idx="435">
                  <c:v>1.1463999999999999</c:v>
                </c:pt>
                <c:pt idx="436">
                  <c:v>1.1488</c:v>
                </c:pt>
                <c:pt idx="437">
                  <c:v>1.1512</c:v>
                </c:pt>
                <c:pt idx="438">
                  <c:v>1.1536</c:v>
                </c:pt>
                <c:pt idx="439">
                  <c:v>1.156</c:v>
                </c:pt>
                <c:pt idx="440">
                  <c:v>1.1583999999999999</c:v>
                </c:pt>
                <c:pt idx="441">
                  <c:v>1.1608</c:v>
                </c:pt>
                <c:pt idx="442">
                  <c:v>1.1632</c:v>
                </c:pt>
                <c:pt idx="443">
                  <c:v>1.1656</c:v>
                </c:pt>
                <c:pt idx="444">
                  <c:v>1.168</c:v>
                </c:pt>
                <c:pt idx="445">
                  <c:v>1.1703999999999999</c:v>
                </c:pt>
                <c:pt idx="446">
                  <c:v>1.1728</c:v>
                </c:pt>
                <c:pt idx="447">
                  <c:v>1.1752</c:v>
                </c:pt>
                <c:pt idx="448">
                  <c:v>1.1776</c:v>
                </c:pt>
                <c:pt idx="449">
                  <c:v>1.18</c:v>
                </c:pt>
                <c:pt idx="450">
                  <c:v>1.1824</c:v>
                </c:pt>
                <c:pt idx="451">
                  <c:v>1.1848</c:v>
                </c:pt>
                <c:pt idx="452">
                  <c:v>1.1872</c:v>
                </c:pt>
                <c:pt idx="453">
                  <c:v>1.1896</c:v>
                </c:pt>
                <c:pt idx="454">
                  <c:v>1.192</c:v>
                </c:pt>
                <c:pt idx="455">
                  <c:v>1.1944</c:v>
                </c:pt>
                <c:pt idx="456">
                  <c:v>1.1967999999999999</c:v>
                </c:pt>
                <c:pt idx="457">
                  <c:v>1.1992</c:v>
                </c:pt>
                <c:pt idx="458">
                  <c:v>1.2016</c:v>
                </c:pt>
                <c:pt idx="459">
                  <c:v>1.204</c:v>
                </c:pt>
                <c:pt idx="460">
                  <c:v>1.2064</c:v>
                </c:pt>
                <c:pt idx="461">
                  <c:v>1.2087999999999999</c:v>
                </c:pt>
                <c:pt idx="462">
                  <c:v>1.2112</c:v>
                </c:pt>
                <c:pt idx="463">
                  <c:v>1.2136</c:v>
                </c:pt>
                <c:pt idx="464">
                  <c:v>1.216</c:v>
                </c:pt>
                <c:pt idx="465">
                  <c:v>1.2184</c:v>
                </c:pt>
                <c:pt idx="466">
                  <c:v>1.2207999999999999</c:v>
                </c:pt>
                <c:pt idx="467">
                  <c:v>1.2232</c:v>
                </c:pt>
                <c:pt idx="468">
                  <c:v>1.2256</c:v>
                </c:pt>
                <c:pt idx="469">
                  <c:v>1.228</c:v>
                </c:pt>
                <c:pt idx="470">
                  <c:v>1.2304</c:v>
                </c:pt>
                <c:pt idx="471">
                  <c:v>1.2328</c:v>
                </c:pt>
                <c:pt idx="472">
                  <c:v>1.2352</c:v>
                </c:pt>
                <c:pt idx="473">
                  <c:v>1.2376</c:v>
                </c:pt>
                <c:pt idx="474">
                  <c:v>1.24</c:v>
                </c:pt>
                <c:pt idx="475">
                  <c:v>1.2424</c:v>
                </c:pt>
                <c:pt idx="476">
                  <c:v>1.2448</c:v>
                </c:pt>
                <c:pt idx="477">
                  <c:v>1.2471999999999999</c:v>
                </c:pt>
                <c:pt idx="478">
                  <c:v>1.2496</c:v>
                </c:pt>
                <c:pt idx="479">
                  <c:v>1.252</c:v>
                </c:pt>
                <c:pt idx="480">
                  <c:v>1.2544</c:v>
                </c:pt>
                <c:pt idx="481">
                  <c:v>1.2568</c:v>
                </c:pt>
                <c:pt idx="482">
                  <c:v>1.2591999999999999</c:v>
                </c:pt>
                <c:pt idx="483">
                  <c:v>1.2616</c:v>
                </c:pt>
                <c:pt idx="484">
                  <c:v>1.264</c:v>
                </c:pt>
                <c:pt idx="485">
                  <c:v>1.2664</c:v>
                </c:pt>
                <c:pt idx="486">
                  <c:v>1.2688</c:v>
                </c:pt>
                <c:pt idx="487">
                  <c:v>1.2711999999999999</c:v>
                </c:pt>
                <c:pt idx="488">
                  <c:v>1.2736</c:v>
                </c:pt>
                <c:pt idx="489">
                  <c:v>1.276</c:v>
                </c:pt>
                <c:pt idx="490">
                  <c:v>1.2784</c:v>
                </c:pt>
                <c:pt idx="491">
                  <c:v>1.2808</c:v>
                </c:pt>
                <c:pt idx="492">
                  <c:v>1.2832</c:v>
                </c:pt>
                <c:pt idx="493">
                  <c:v>1.2856</c:v>
                </c:pt>
                <c:pt idx="494">
                  <c:v>1.288</c:v>
                </c:pt>
                <c:pt idx="495">
                  <c:v>1.2904</c:v>
                </c:pt>
                <c:pt idx="496">
                  <c:v>1.2928</c:v>
                </c:pt>
                <c:pt idx="497">
                  <c:v>1.2952</c:v>
                </c:pt>
                <c:pt idx="498">
                  <c:v>1.2976</c:v>
                </c:pt>
                <c:pt idx="499">
                  <c:v>1.3</c:v>
                </c:pt>
                <c:pt idx="500">
                  <c:v>1.3024</c:v>
                </c:pt>
                <c:pt idx="501">
                  <c:v>1.3048</c:v>
                </c:pt>
                <c:pt idx="502">
                  <c:v>1.3072</c:v>
                </c:pt>
                <c:pt idx="503">
                  <c:v>1.3095999999999999</c:v>
                </c:pt>
                <c:pt idx="504">
                  <c:v>1.312</c:v>
                </c:pt>
                <c:pt idx="505">
                  <c:v>1.3144</c:v>
                </c:pt>
                <c:pt idx="506">
                  <c:v>1.3168</c:v>
                </c:pt>
                <c:pt idx="507">
                  <c:v>1.3192</c:v>
                </c:pt>
                <c:pt idx="508">
                  <c:v>1.3215999999999999</c:v>
                </c:pt>
                <c:pt idx="509">
                  <c:v>1.324</c:v>
                </c:pt>
                <c:pt idx="510">
                  <c:v>1.3264</c:v>
                </c:pt>
                <c:pt idx="511">
                  <c:v>1.3288</c:v>
                </c:pt>
                <c:pt idx="512">
                  <c:v>1.3312</c:v>
                </c:pt>
                <c:pt idx="513">
                  <c:v>1.3336</c:v>
                </c:pt>
                <c:pt idx="514">
                  <c:v>1.336</c:v>
                </c:pt>
                <c:pt idx="515">
                  <c:v>1.3384</c:v>
                </c:pt>
                <c:pt idx="516">
                  <c:v>1.3408</c:v>
                </c:pt>
                <c:pt idx="517">
                  <c:v>1.3432</c:v>
                </c:pt>
                <c:pt idx="518">
                  <c:v>1.3456</c:v>
                </c:pt>
                <c:pt idx="519">
                  <c:v>1.348</c:v>
                </c:pt>
                <c:pt idx="520">
                  <c:v>1.3504</c:v>
                </c:pt>
                <c:pt idx="521">
                  <c:v>1.3528</c:v>
                </c:pt>
                <c:pt idx="522">
                  <c:v>1.3552</c:v>
                </c:pt>
                <c:pt idx="523">
                  <c:v>1.3576</c:v>
                </c:pt>
                <c:pt idx="524">
                  <c:v>1.3599999999999999</c:v>
                </c:pt>
                <c:pt idx="525">
                  <c:v>1.3624</c:v>
                </c:pt>
                <c:pt idx="526">
                  <c:v>1.3648</c:v>
                </c:pt>
                <c:pt idx="527">
                  <c:v>1.3672</c:v>
                </c:pt>
                <c:pt idx="528">
                  <c:v>1.3696</c:v>
                </c:pt>
                <c:pt idx="529">
                  <c:v>1.3719999999999999</c:v>
                </c:pt>
                <c:pt idx="530">
                  <c:v>1.3744</c:v>
                </c:pt>
                <c:pt idx="531">
                  <c:v>1.3768</c:v>
                </c:pt>
                <c:pt idx="532">
                  <c:v>1.3792</c:v>
                </c:pt>
                <c:pt idx="533">
                  <c:v>1.3816</c:v>
                </c:pt>
                <c:pt idx="534">
                  <c:v>1.384</c:v>
                </c:pt>
                <c:pt idx="535">
                  <c:v>1.3864</c:v>
                </c:pt>
                <c:pt idx="536">
                  <c:v>1.3888</c:v>
                </c:pt>
                <c:pt idx="537">
                  <c:v>1.3912</c:v>
                </c:pt>
                <c:pt idx="538">
                  <c:v>1.3936</c:v>
                </c:pt>
                <c:pt idx="539">
                  <c:v>1.396</c:v>
                </c:pt>
                <c:pt idx="540">
                  <c:v>1.3984</c:v>
                </c:pt>
                <c:pt idx="541">
                  <c:v>1.4008</c:v>
                </c:pt>
                <c:pt idx="542">
                  <c:v>1.4032</c:v>
                </c:pt>
                <c:pt idx="543">
                  <c:v>1.4056</c:v>
                </c:pt>
                <c:pt idx="544">
                  <c:v>1.408</c:v>
                </c:pt>
                <c:pt idx="545">
                  <c:v>1.4104</c:v>
                </c:pt>
                <c:pt idx="546">
                  <c:v>1.4128</c:v>
                </c:pt>
                <c:pt idx="547">
                  <c:v>1.4152</c:v>
                </c:pt>
                <c:pt idx="548">
                  <c:v>1.4176</c:v>
                </c:pt>
                <c:pt idx="549">
                  <c:v>1.42</c:v>
                </c:pt>
                <c:pt idx="550">
                  <c:v>1.4223999999999999</c:v>
                </c:pt>
                <c:pt idx="551">
                  <c:v>1.4248</c:v>
                </c:pt>
                <c:pt idx="552">
                  <c:v>1.4272</c:v>
                </c:pt>
                <c:pt idx="553">
                  <c:v>1.4296</c:v>
                </c:pt>
                <c:pt idx="554">
                  <c:v>1.432</c:v>
                </c:pt>
                <c:pt idx="555">
                  <c:v>1.4344</c:v>
                </c:pt>
                <c:pt idx="556">
                  <c:v>1.4368</c:v>
                </c:pt>
                <c:pt idx="557">
                  <c:v>1.4392</c:v>
                </c:pt>
                <c:pt idx="558">
                  <c:v>1.4416</c:v>
                </c:pt>
                <c:pt idx="559">
                  <c:v>1.444</c:v>
                </c:pt>
                <c:pt idx="560">
                  <c:v>1.4464</c:v>
                </c:pt>
                <c:pt idx="561">
                  <c:v>1.4488</c:v>
                </c:pt>
                <c:pt idx="562">
                  <c:v>1.4512</c:v>
                </c:pt>
                <c:pt idx="563">
                  <c:v>1.4536</c:v>
                </c:pt>
                <c:pt idx="564">
                  <c:v>1.456</c:v>
                </c:pt>
                <c:pt idx="565">
                  <c:v>1.4584</c:v>
                </c:pt>
                <c:pt idx="566">
                  <c:v>1.4608</c:v>
                </c:pt>
                <c:pt idx="567">
                  <c:v>1.4632</c:v>
                </c:pt>
                <c:pt idx="568">
                  <c:v>1.4656</c:v>
                </c:pt>
                <c:pt idx="569">
                  <c:v>1.468</c:v>
                </c:pt>
                <c:pt idx="570">
                  <c:v>1.4704</c:v>
                </c:pt>
                <c:pt idx="571">
                  <c:v>1.4727999999999999</c:v>
                </c:pt>
                <c:pt idx="572">
                  <c:v>1.4752</c:v>
                </c:pt>
                <c:pt idx="573">
                  <c:v>1.4776</c:v>
                </c:pt>
                <c:pt idx="574">
                  <c:v>1.48</c:v>
                </c:pt>
                <c:pt idx="575">
                  <c:v>1.4824</c:v>
                </c:pt>
                <c:pt idx="576">
                  <c:v>1.4848</c:v>
                </c:pt>
                <c:pt idx="577">
                  <c:v>1.4872</c:v>
                </c:pt>
                <c:pt idx="578">
                  <c:v>1.4896</c:v>
                </c:pt>
                <c:pt idx="579">
                  <c:v>1.492</c:v>
                </c:pt>
                <c:pt idx="580">
                  <c:v>1.4944</c:v>
                </c:pt>
                <c:pt idx="581">
                  <c:v>1.4968</c:v>
                </c:pt>
                <c:pt idx="582">
                  <c:v>1.4992</c:v>
                </c:pt>
                <c:pt idx="583">
                  <c:v>1.5016</c:v>
                </c:pt>
                <c:pt idx="584">
                  <c:v>1.504</c:v>
                </c:pt>
                <c:pt idx="585">
                  <c:v>1.5064</c:v>
                </c:pt>
                <c:pt idx="586">
                  <c:v>1.5088</c:v>
                </c:pt>
                <c:pt idx="587">
                  <c:v>1.5112</c:v>
                </c:pt>
                <c:pt idx="588">
                  <c:v>1.5136</c:v>
                </c:pt>
                <c:pt idx="589">
                  <c:v>1.516</c:v>
                </c:pt>
                <c:pt idx="590">
                  <c:v>1.5184</c:v>
                </c:pt>
                <c:pt idx="591">
                  <c:v>1.5208</c:v>
                </c:pt>
                <c:pt idx="592">
                  <c:v>1.5232</c:v>
                </c:pt>
                <c:pt idx="593">
                  <c:v>1.5256</c:v>
                </c:pt>
                <c:pt idx="594">
                  <c:v>1.528</c:v>
                </c:pt>
                <c:pt idx="595">
                  <c:v>1.5304</c:v>
                </c:pt>
                <c:pt idx="596">
                  <c:v>1.5328</c:v>
                </c:pt>
                <c:pt idx="597">
                  <c:v>1.5352</c:v>
                </c:pt>
                <c:pt idx="598">
                  <c:v>1.5376</c:v>
                </c:pt>
                <c:pt idx="599">
                  <c:v>1.54</c:v>
                </c:pt>
                <c:pt idx="600">
                  <c:v>1.5424</c:v>
                </c:pt>
                <c:pt idx="601">
                  <c:v>1.5448</c:v>
                </c:pt>
                <c:pt idx="602">
                  <c:v>1.5472</c:v>
                </c:pt>
                <c:pt idx="603">
                  <c:v>1.5496</c:v>
                </c:pt>
                <c:pt idx="604">
                  <c:v>1.552</c:v>
                </c:pt>
                <c:pt idx="605">
                  <c:v>1.5544</c:v>
                </c:pt>
                <c:pt idx="606">
                  <c:v>1.5568</c:v>
                </c:pt>
                <c:pt idx="607">
                  <c:v>1.5592</c:v>
                </c:pt>
                <c:pt idx="608">
                  <c:v>1.5616</c:v>
                </c:pt>
                <c:pt idx="609">
                  <c:v>1.564</c:v>
                </c:pt>
                <c:pt idx="610">
                  <c:v>1.5664</c:v>
                </c:pt>
                <c:pt idx="611">
                  <c:v>1.5688</c:v>
                </c:pt>
                <c:pt idx="612">
                  <c:v>1.5712</c:v>
                </c:pt>
                <c:pt idx="613">
                  <c:v>1.5736</c:v>
                </c:pt>
                <c:pt idx="614">
                  <c:v>1.576</c:v>
                </c:pt>
                <c:pt idx="615">
                  <c:v>1.5784</c:v>
                </c:pt>
                <c:pt idx="616">
                  <c:v>1.5808</c:v>
                </c:pt>
                <c:pt idx="617">
                  <c:v>1.5832</c:v>
                </c:pt>
                <c:pt idx="618">
                  <c:v>1.5856</c:v>
                </c:pt>
                <c:pt idx="619">
                  <c:v>1.588</c:v>
                </c:pt>
                <c:pt idx="620">
                  <c:v>1.5904</c:v>
                </c:pt>
                <c:pt idx="621">
                  <c:v>1.5928</c:v>
                </c:pt>
                <c:pt idx="622">
                  <c:v>1.5952</c:v>
                </c:pt>
                <c:pt idx="623">
                  <c:v>1.5976</c:v>
                </c:pt>
                <c:pt idx="624">
                  <c:v>1.6</c:v>
                </c:pt>
                <c:pt idx="625">
                  <c:v>1.6024</c:v>
                </c:pt>
                <c:pt idx="626">
                  <c:v>1.6048</c:v>
                </c:pt>
                <c:pt idx="627">
                  <c:v>1.6072</c:v>
                </c:pt>
                <c:pt idx="628">
                  <c:v>1.6096</c:v>
                </c:pt>
                <c:pt idx="629">
                  <c:v>1.612</c:v>
                </c:pt>
                <c:pt idx="630">
                  <c:v>1.6144</c:v>
                </c:pt>
                <c:pt idx="631">
                  <c:v>1.6168</c:v>
                </c:pt>
                <c:pt idx="632">
                  <c:v>1.6192</c:v>
                </c:pt>
                <c:pt idx="633">
                  <c:v>1.6216</c:v>
                </c:pt>
                <c:pt idx="634">
                  <c:v>1.624</c:v>
                </c:pt>
                <c:pt idx="635">
                  <c:v>1.6264</c:v>
                </c:pt>
                <c:pt idx="636">
                  <c:v>1.6288</c:v>
                </c:pt>
                <c:pt idx="637">
                  <c:v>1.6312</c:v>
                </c:pt>
                <c:pt idx="638">
                  <c:v>1.6336</c:v>
                </c:pt>
                <c:pt idx="639">
                  <c:v>1.636</c:v>
                </c:pt>
                <c:pt idx="640">
                  <c:v>1.6384</c:v>
                </c:pt>
                <c:pt idx="641">
                  <c:v>1.6408</c:v>
                </c:pt>
                <c:pt idx="642">
                  <c:v>1.6432</c:v>
                </c:pt>
                <c:pt idx="643">
                  <c:v>1.6456</c:v>
                </c:pt>
                <c:pt idx="644">
                  <c:v>1.648</c:v>
                </c:pt>
                <c:pt idx="645">
                  <c:v>1.6504</c:v>
                </c:pt>
                <c:pt idx="646">
                  <c:v>1.6528</c:v>
                </c:pt>
                <c:pt idx="647">
                  <c:v>1.6552</c:v>
                </c:pt>
                <c:pt idx="648">
                  <c:v>1.6576</c:v>
                </c:pt>
                <c:pt idx="649">
                  <c:v>1.66</c:v>
                </c:pt>
                <c:pt idx="650">
                  <c:v>1.6624</c:v>
                </c:pt>
                <c:pt idx="651">
                  <c:v>1.6648</c:v>
                </c:pt>
                <c:pt idx="652">
                  <c:v>1.6672</c:v>
                </c:pt>
                <c:pt idx="653">
                  <c:v>1.6696</c:v>
                </c:pt>
                <c:pt idx="654">
                  <c:v>1.672</c:v>
                </c:pt>
                <c:pt idx="655">
                  <c:v>1.6744</c:v>
                </c:pt>
                <c:pt idx="656">
                  <c:v>1.6768</c:v>
                </c:pt>
                <c:pt idx="657">
                  <c:v>1.6792</c:v>
                </c:pt>
                <c:pt idx="658">
                  <c:v>1.6816</c:v>
                </c:pt>
                <c:pt idx="659">
                  <c:v>1.684</c:v>
                </c:pt>
                <c:pt idx="660">
                  <c:v>1.6864000000000001</c:v>
                </c:pt>
                <c:pt idx="661">
                  <c:v>1.6888</c:v>
                </c:pt>
                <c:pt idx="662">
                  <c:v>1.6912</c:v>
                </c:pt>
                <c:pt idx="663">
                  <c:v>1.6936</c:v>
                </c:pt>
                <c:pt idx="664">
                  <c:v>1.696</c:v>
                </c:pt>
                <c:pt idx="665">
                  <c:v>1.6984</c:v>
                </c:pt>
                <c:pt idx="666">
                  <c:v>1.7008</c:v>
                </c:pt>
                <c:pt idx="667">
                  <c:v>1.7032</c:v>
                </c:pt>
                <c:pt idx="668">
                  <c:v>1.7056</c:v>
                </c:pt>
                <c:pt idx="669">
                  <c:v>1.708</c:v>
                </c:pt>
                <c:pt idx="670">
                  <c:v>1.7104</c:v>
                </c:pt>
                <c:pt idx="671">
                  <c:v>1.7128</c:v>
                </c:pt>
                <c:pt idx="672">
                  <c:v>1.7152</c:v>
                </c:pt>
                <c:pt idx="673">
                  <c:v>1.7176</c:v>
                </c:pt>
                <c:pt idx="674">
                  <c:v>1.72</c:v>
                </c:pt>
                <c:pt idx="675">
                  <c:v>1.7224</c:v>
                </c:pt>
                <c:pt idx="676">
                  <c:v>1.7248</c:v>
                </c:pt>
                <c:pt idx="677">
                  <c:v>1.7272</c:v>
                </c:pt>
                <c:pt idx="678">
                  <c:v>1.7296</c:v>
                </c:pt>
                <c:pt idx="679">
                  <c:v>1.732</c:v>
                </c:pt>
                <c:pt idx="680">
                  <c:v>1.7344</c:v>
                </c:pt>
                <c:pt idx="681">
                  <c:v>1.7368000000000001</c:v>
                </c:pt>
                <c:pt idx="682">
                  <c:v>1.7392</c:v>
                </c:pt>
                <c:pt idx="683">
                  <c:v>1.7416</c:v>
                </c:pt>
                <c:pt idx="684">
                  <c:v>1.744</c:v>
                </c:pt>
                <c:pt idx="685">
                  <c:v>1.7464</c:v>
                </c:pt>
                <c:pt idx="686">
                  <c:v>1.7488</c:v>
                </c:pt>
                <c:pt idx="687">
                  <c:v>1.7512</c:v>
                </c:pt>
                <c:pt idx="688">
                  <c:v>1.7536</c:v>
                </c:pt>
                <c:pt idx="689">
                  <c:v>1.756</c:v>
                </c:pt>
                <c:pt idx="690">
                  <c:v>1.7584</c:v>
                </c:pt>
                <c:pt idx="691">
                  <c:v>1.7608</c:v>
                </c:pt>
                <c:pt idx="692">
                  <c:v>1.7632</c:v>
                </c:pt>
                <c:pt idx="693">
                  <c:v>1.7656</c:v>
                </c:pt>
                <c:pt idx="694">
                  <c:v>1.768</c:v>
                </c:pt>
                <c:pt idx="695">
                  <c:v>1.7704</c:v>
                </c:pt>
                <c:pt idx="696">
                  <c:v>1.7728</c:v>
                </c:pt>
                <c:pt idx="697">
                  <c:v>1.7752000000000001</c:v>
                </c:pt>
                <c:pt idx="698">
                  <c:v>1.7776</c:v>
                </c:pt>
                <c:pt idx="699">
                  <c:v>1.78</c:v>
                </c:pt>
                <c:pt idx="700">
                  <c:v>1.7824</c:v>
                </c:pt>
                <c:pt idx="701">
                  <c:v>1.7848</c:v>
                </c:pt>
                <c:pt idx="702">
                  <c:v>1.7872000000000001</c:v>
                </c:pt>
                <c:pt idx="703">
                  <c:v>1.7896</c:v>
                </c:pt>
                <c:pt idx="704">
                  <c:v>1.792</c:v>
                </c:pt>
                <c:pt idx="705">
                  <c:v>1.7944</c:v>
                </c:pt>
                <c:pt idx="706">
                  <c:v>1.7968</c:v>
                </c:pt>
                <c:pt idx="707">
                  <c:v>1.7992000000000001</c:v>
                </c:pt>
                <c:pt idx="708">
                  <c:v>1.8016</c:v>
                </c:pt>
                <c:pt idx="709">
                  <c:v>1.804</c:v>
                </c:pt>
                <c:pt idx="710">
                  <c:v>1.8064</c:v>
                </c:pt>
                <c:pt idx="711">
                  <c:v>1.8088</c:v>
                </c:pt>
                <c:pt idx="712">
                  <c:v>1.8112</c:v>
                </c:pt>
                <c:pt idx="713">
                  <c:v>1.8136</c:v>
                </c:pt>
                <c:pt idx="714">
                  <c:v>1.816</c:v>
                </c:pt>
                <c:pt idx="715">
                  <c:v>1.8184</c:v>
                </c:pt>
                <c:pt idx="716">
                  <c:v>1.8208</c:v>
                </c:pt>
                <c:pt idx="717">
                  <c:v>1.8232</c:v>
                </c:pt>
                <c:pt idx="718">
                  <c:v>1.8256000000000001</c:v>
                </c:pt>
                <c:pt idx="719">
                  <c:v>1.828</c:v>
                </c:pt>
                <c:pt idx="720">
                  <c:v>1.8304</c:v>
                </c:pt>
                <c:pt idx="721">
                  <c:v>1.8328</c:v>
                </c:pt>
                <c:pt idx="722">
                  <c:v>1.8352</c:v>
                </c:pt>
                <c:pt idx="723">
                  <c:v>1.8376000000000001</c:v>
                </c:pt>
                <c:pt idx="724">
                  <c:v>1.84</c:v>
                </c:pt>
                <c:pt idx="725">
                  <c:v>1.8424</c:v>
                </c:pt>
                <c:pt idx="726">
                  <c:v>1.8448</c:v>
                </c:pt>
                <c:pt idx="727">
                  <c:v>1.8472</c:v>
                </c:pt>
                <c:pt idx="728">
                  <c:v>1.8496000000000001</c:v>
                </c:pt>
                <c:pt idx="729">
                  <c:v>1.852</c:v>
                </c:pt>
                <c:pt idx="730">
                  <c:v>1.8544</c:v>
                </c:pt>
                <c:pt idx="731">
                  <c:v>1.8568</c:v>
                </c:pt>
                <c:pt idx="732">
                  <c:v>1.8592</c:v>
                </c:pt>
                <c:pt idx="733">
                  <c:v>1.8616</c:v>
                </c:pt>
                <c:pt idx="734">
                  <c:v>1.864</c:v>
                </c:pt>
                <c:pt idx="735">
                  <c:v>1.8664</c:v>
                </c:pt>
                <c:pt idx="736">
                  <c:v>1.8688</c:v>
                </c:pt>
                <c:pt idx="737">
                  <c:v>1.8712</c:v>
                </c:pt>
                <c:pt idx="738">
                  <c:v>1.8736</c:v>
                </c:pt>
                <c:pt idx="739">
                  <c:v>1.8760000000000001</c:v>
                </c:pt>
                <c:pt idx="740">
                  <c:v>1.8784</c:v>
                </c:pt>
                <c:pt idx="741">
                  <c:v>1.8808</c:v>
                </c:pt>
                <c:pt idx="742">
                  <c:v>1.8832</c:v>
                </c:pt>
                <c:pt idx="743">
                  <c:v>1.8856</c:v>
                </c:pt>
                <c:pt idx="744">
                  <c:v>1.8880000000000001</c:v>
                </c:pt>
                <c:pt idx="745">
                  <c:v>1.8904</c:v>
                </c:pt>
                <c:pt idx="746">
                  <c:v>1.8928</c:v>
                </c:pt>
                <c:pt idx="747">
                  <c:v>1.8952</c:v>
                </c:pt>
                <c:pt idx="748">
                  <c:v>1.8976</c:v>
                </c:pt>
                <c:pt idx="749">
                  <c:v>1.9000000000000001</c:v>
                </c:pt>
                <c:pt idx="750">
                  <c:v>1.9024</c:v>
                </c:pt>
                <c:pt idx="751">
                  <c:v>1.9048</c:v>
                </c:pt>
                <c:pt idx="752">
                  <c:v>1.9072</c:v>
                </c:pt>
                <c:pt idx="753">
                  <c:v>1.9096</c:v>
                </c:pt>
                <c:pt idx="754">
                  <c:v>1.9120000000000001</c:v>
                </c:pt>
                <c:pt idx="755">
                  <c:v>1.9144</c:v>
                </c:pt>
                <c:pt idx="756">
                  <c:v>1.9168</c:v>
                </c:pt>
                <c:pt idx="757">
                  <c:v>1.9192</c:v>
                </c:pt>
                <c:pt idx="758">
                  <c:v>1.9216</c:v>
                </c:pt>
                <c:pt idx="759">
                  <c:v>1.924</c:v>
                </c:pt>
                <c:pt idx="760">
                  <c:v>1.9264000000000001</c:v>
                </c:pt>
                <c:pt idx="761">
                  <c:v>1.9288</c:v>
                </c:pt>
                <c:pt idx="762">
                  <c:v>1.9312</c:v>
                </c:pt>
                <c:pt idx="763">
                  <c:v>1.9336</c:v>
                </c:pt>
                <c:pt idx="764">
                  <c:v>1.936</c:v>
                </c:pt>
                <c:pt idx="765">
                  <c:v>1.9384000000000001</c:v>
                </c:pt>
                <c:pt idx="766">
                  <c:v>1.9408</c:v>
                </c:pt>
                <c:pt idx="767">
                  <c:v>1.9432</c:v>
                </c:pt>
                <c:pt idx="768">
                  <c:v>1.9456</c:v>
                </c:pt>
                <c:pt idx="769">
                  <c:v>1.948</c:v>
                </c:pt>
                <c:pt idx="770">
                  <c:v>1.9504000000000001</c:v>
                </c:pt>
                <c:pt idx="771">
                  <c:v>1.9528</c:v>
                </c:pt>
                <c:pt idx="772">
                  <c:v>1.9552</c:v>
                </c:pt>
                <c:pt idx="773">
                  <c:v>1.9576</c:v>
                </c:pt>
                <c:pt idx="774">
                  <c:v>1.96</c:v>
                </c:pt>
                <c:pt idx="775">
                  <c:v>1.9624000000000001</c:v>
                </c:pt>
                <c:pt idx="776">
                  <c:v>1.9648</c:v>
                </c:pt>
                <c:pt idx="777">
                  <c:v>1.9672</c:v>
                </c:pt>
                <c:pt idx="778">
                  <c:v>1.9696</c:v>
                </c:pt>
                <c:pt idx="779">
                  <c:v>1.972</c:v>
                </c:pt>
                <c:pt idx="780">
                  <c:v>1.9744</c:v>
                </c:pt>
                <c:pt idx="781">
                  <c:v>1.9768000000000001</c:v>
                </c:pt>
                <c:pt idx="782">
                  <c:v>1.9792</c:v>
                </c:pt>
                <c:pt idx="783">
                  <c:v>1.9816</c:v>
                </c:pt>
                <c:pt idx="784">
                  <c:v>1.984</c:v>
                </c:pt>
                <c:pt idx="785">
                  <c:v>1.9864</c:v>
                </c:pt>
                <c:pt idx="786">
                  <c:v>1.9888000000000001</c:v>
                </c:pt>
                <c:pt idx="787">
                  <c:v>1.9912</c:v>
                </c:pt>
                <c:pt idx="788">
                  <c:v>1.9936</c:v>
                </c:pt>
                <c:pt idx="789">
                  <c:v>1.996</c:v>
                </c:pt>
                <c:pt idx="790">
                  <c:v>1.9984</c:v>
                </c:pt>
                <c:pt idx="791">
                  <c:v>2.0008</c:v>
                </c:pt>
                <c:pt idx="792">
                  <c:v>2.0032</c:v>
                </c:pt>
                <c:pt idx="793">
                  <c:v>2.0056000000000003</c:v>
                </c:pt>
                <c:pt idx="794">
                  <c:v>2.008</c:v>
                </c:pt>
                <c:pt idx="795">
                  <c:v>2.0103999999999997</c:v>
                </c:pt>
                <c:pt idx="796">
                  <c:v>2.0128000000000004</c:v>
                </c:pt>
                <c:pt idx="797">
                  <c:v>2.0152</c:v>
                </c:pt>
                <c:pt idx="798">
                  <c:v>2.0176</c:v>
                </c:pt>
                <c:pt idx="799">
                  <c:v>2.02</c:v>
                </c:pt>
                <c:pt idx="800">
                  <c:v>2.0224</c:v>
                </c:pt>
                <c:pt idx="801">
                  <c:v>2.0248</c:v>
                </c:pt>
                <c:pt idx="802">
                  <c:v>2.0272</c:v>
                </c:pt>
                <c:pt idx="803">
                  <c:v>2.0296000000000003</c:v>
                </c:pt>
                <c:pt idx="804">
                  <c:v>2.032</c:v>
                </c:pt>
                <c:pt idx="805">
                  <c:v>2.0343999999999998</c:v>
                </c:pt>
                <c:pt idx="806">
                  <c:v>2.0368</c:v>
                </c:pt>
                <c:pt idx="807">
                  <c:v>2.0392</c:v>
                </c:pt>
                <c:pt idx="808">
                  <c:v>2.0416</c:v>
                </c:pt>
                <c:pt idx="809">
                  <c:v>2.044</c:v>
                </c:pt>
                <c:pt idx="810">
                  <c:v>2.0464</c:v>
                </c:pt>
                <c:pt idx="811">
                  <c:v>2.0488</c:v>
                </c:pt>
                <c:pt idx="812">
                  <c:v>2.0512</c:v>
                </c:pt>
                <c:pt idx="813">
                  <c:v>2.0536000000000003</c:v>
                </c:pt>
                <c:pt idx="814">
                  <c:v>2.056</c:v>
                </c:pt>
                <c:pt idx="815">
                  <c:v>2.0584</c:v>
                </c:pt>
                <c:pt idx="816">
                  <c:v>2.0608</c:v>
                </c:pt>
                <c:pt idx="817">
                  <c:v>2.0632</c:v>
                </c:pt>
                <c:pt idx="818">
                  <c:v>2.0656</c:v>
                </c:pt>
                <c:pt idx="819">
                  <c:v>2.068</c:v>
                </c:pt>
                <c:pt idx="820">
                  <c:v>2.0704000000000002</c:v>
                </c:pt>
                <c:pt idx="821">
                  <c:v>2.0728</c:v>
                </c:pt>
                <c:pt idx="822">
                  <c:v>2.0752</c:v>
                </c:pt>
                <c:pt idx="823">
                  <c:v>2.0776000000000003</c:v>
                </c:pt>
                <c:pt idx="824">
                  <c:v>2.08</c:v>
                </c:pt>
                <c:pt idx="825">
                  <c:v>2.0824</c:v>
                </c:pt>
                <c:pt idx="826">
                  <c:v>2.0848</c:v>
                </c:pt>
                <c:pt idx="827">
                  <c:v>2.0872</c:v>
                </c:pt>
                <c:pt idx="828">
                  <c:v>2.0896</c:v>
                </c:pt>
                <c:pt idx="829">
                  <c:v>2.092</c:v>
                </c:pt>
                <c:pt idx="830">
                  <c:v>2.0944000000000003</c:v>
                </c:pt>
                <c:pt idx="831">
                  <c:v>2.0968</c:v>
                </c:pt>
                <c:pt idx="832">
                  <c:v>2.0991999999999997</c:v>
                </c:pt>
                <c:pt idx="833">
                  <c:v>2.1016000000000004</c:v>
                </c:pt>
                <c:pt idx="834">
                  <c:v>2.104</c:v>
                </c:pt>
                <c:pt idx="835">
                  <c:v>2.1064</c:v>
                </c:pt>
                <c:pt idx="836">
                  <c:v>2.1088000000000005</c:v>
                </c:pt>
                <c:pt idx="837">
                  <c:v>2.1112</c:v>
                </c:pt>
                <c:pt idx="838">
                  <c:v>2.1136</c:v>
                </c:pt>
                <c:pt idx="839">
                  <c:v>2.1159999999999997</c:v>
                </c:pt>
                <c:pt idx="840">
                  <c:v>2.1184000000000003</c:v>
                </c:pt>
                <c:pt idx="841">
                  <c:v>2.1208</c:v>
                </c:pt>
                <c:pt idx="842">
                  <c:v>2.1231999999999998</c:v>
                </c:pt>
                <c:pt idx="843">
                  <c:v>2.1256000000000004</c:v>
                </c:pt>
                <c:pt idx="844">
                  <c:v>2.128</c:v>
                </c:pt>
                <c:pt idx="845">
                  <c:v>2.1304</c:v>
                </c:pt>
                <c:pt idx="846">
                  <c:v>2.1328000000000005</c:v>
                </c:pt>
                <c:pt idx="847">
                  <c:v>2.1352</c:v>
                </c:pt>
                <c:pt idx="848">
                  <c:v>2.1376</c:v>
                </c:pt>
                <c:pt idx="849">
                  <c:v>2.1399999999999997</c:v>
                </c:pt>
                <c:pt idx="850">
                  <c:v>2.1424000000000003</c:v>
                </c:pt>
                <c:pt idx="851">
                  <c:v>2.1448</c:v>
                </c:pt>
                <c:pt idx="852">
                  <c:v>2.1471999999999998</c:v>
                </c:pt>
                <c:pt idx="853">
                  <c:v>2.1496000000000004</c:v>
                </c:pt>
                <c:pt idx="854">
                  <c:v>2.152</c:v>
                </c:pt>
                <c:pt idx="855">
                  <c:v>2.1544</c:v>
                </c:pt>
                <c:pt idx="856">
                  <c:v>2.1568000000000005</c:v>
                </c:pt>
                <c:pt idx="857">
                  <c:v>2.1592000000000002</c:v>
                </c:pt>
                <c:pt idx="858">
                  <c:v>2.1616</c:v>
                </c:pt>
                <c:pt idx="859">
                  <c:v>2.1639999999999997</c:v>
                </c:pt>
                <c:pt idx="860">
                  <c:v>2.1664000000000003</c:v>
                </c:pt>
                <c:pt idx="861">
                  <c:v>2.1688</c:v>
                </c:pt>
                <c:pt idx="862">
                  <c:v>2.1712</c:v>
                </c:pt>
                <c:pt idx="863">
                  <c:v>2.1736000000000004</c:v>
                </c:pt>
                <c:pt idx="864">
                  <c:v>2.176</c:v>
                </c:pt>
                <c:pt idx="865">
                  <c:v>2.1784</c:v>
                </c:pt>
                <c:pt idx="866">
                  <c:v>2.1807999999999996</c:v>
                </c:pt>
                <c:pt idx="867">
                  <c:v>2.1832000000000003</c:v>
                </c:pt>
                <c:pt idx="868">
                  <c:v>2.1856</c:v>
                </c:pt>
                <c:pt idx="869">
                  <c:v>2.1879999999999997</c:v>
                </c:pt>
                <c:pt idx="870">
                  <c:v>2.1904000000000003</c:v>
                </c:pt>
                <c:pt idx="871">
                  <c:v>2.1928</c:v>
                </c:pt>
                <c:pt idx="872">
                  <c:v>2.1952</c:v>
                </c:pt>
                <c:pt idx="873">
                  <c:v>2.1976000000000004</c:v>
                </c:pt>
                <c:pt idx="874">
                  <c:v>2.2</c:v>
                </c:pt>
                <c:pt idx="875">
                  <c:v>2.2024</c:v>
                </c:pt>
                <c:pt idx="876">
                  <c:v>2.2047999999999996</c:v>
                </c:pt>
                <c:pt idx="877">
                  <c:v>2.2072000000000003</c:v>
                </c:pt>
                <c:pt idx="878">
                  <c:v>2.2096</c:v>
                </c:pt>
                <c:pt idx="879">
                  <c:v>2.2119999999999997</c:v>
                </c:pt>
                <c:pt idx="880">
                  <c:v>2.2144000000000004</c:v>
                </c:pt>
                <c:pt idx="881">
                  <c:v>2.2168</c:v>
                </c:pt>
                <c:pt idx="882">
                  <c:v>2.2192</c:v>
                </c:pt>
                <c:pt idx="883">
                  <c:v>2.2216000000000005</c:v>
                </c:pt>
                <c:pt idx="884">
                  <c:v>2.224</c:v>
                </c:pt>
                <c:pt idx="885">
                  <c:v>2.2264</c:v>
                </c:pt>
                <c:pt idx="886">
                  <c:v>2.2287999999999997</c:v>
                </c:pt>
                <c:pt idx="887">
                  <c:v>2.2312000000000003</c:v>
                </c:pt>
                <c:pt idx="888">
                  <c:v>2.2336</c:v>
                </c:pt>
                <c:pt idx="889">
                  <c:v>2.2359999999999998</c:v>
                </c:pt>
                <c:pt idx="890">
                  <c:v>2.2384000000000004</c:v>
                </c:pt>
                <c:pt idx="891">
                  <c:v>2.2408</c:v>
                </c:pt>
                <c:pt idx="892">
                  <c:v>2.2432</c:v>
                </c:pt>
                <c:pt idx="893">
                  <c:v>2.2456000000000005</c:v>
                </c:pt>
                <c:pt idx="894">
                  <c:v>2.248</c:v>
                </c:pt>
                <c:pt idx="895">
                  <c:v>2.2504</c:v>
                </c:pt>
                <c:pt idx="896">
                  <c:v>2.2527999999999997</c:v>
                </c:pt>
                <c:pt idx="897">
                  <c:v>2.2552000000000003</c:v>
                </c:pt>
                <c:pt idx="898">
                  <c:v>2.2576</c:v>
                </c:pt>
                <c:pt idx="899">
                  <c:v>2.26</c:v>
                </c:pt>
                <c:pt idx="900">
                  <c:v>2.2624000000000004</c:v>
                </c:pt>
                <c:pt idx="901">
                  <c:v>2.2648</c:v>
                </c:pt>
                <c:pt idx="902">
                  <c:v>2.2672</c:v>
                </c:pt>
                <c:pt idx="903">
                  <c:v>2.2696000000000005</c:v>
                </c:pt>
                <c:pt idx="904">
                  <c:v>2.2720000000000002</c:v>
                </c:pt>
                <c:pt idx="905">
                  <c:v>2.2744</c:v>
                </c:pt>
                <c:pt idx="906">
                  <c:v>2.2767999999999997</c:v>
                </c:pt>
                <c:pt idx="907">
                  <c:v>2.2792000000000003</c:v>
                </c:pt>
                <c:pt idx="908">
                  <c:v>2.2816</c:v>
                </c:pt>
                <c:pt idx="909">
                  <c:v>2.284</c:v>
                </c:pt>
                <c:pt idx="910">
                  <c:v>2.2864000000000004</c:v>
                </c:pt>
                <c:pt idx="911">
                  <c:v>2.2888</c:v>
                </c:pt>
                <c:pt idx="912">
                  <c:v>2.2912</c:v>
                </c:pt>
                <c:pt idx="913">
                  <c:v>2.2935999999999996</c:v>
                </c:pt>
                <c:pt idx="914">
                  <c:v>2.2960000000000003</c:v>
                </c:pt>
                <c:pt idx="915">
                  <c:v>2.2984</c:v>
                </c:pt>
                <c:pt idx="916">
                  <c:v>2.3007999999999997</c:v>
                </c:pt>
                <c:pt idx="917">
                  <c:v>2.3032000000000004</c:v>
                </c:pt>
                <c:pt idx="918">
                  <c:v>2.3056</c:v>
                </c:pt>
                <c:pt idx="919">
                  <c:v>2.308</c:v>
                </c:pt>
                <c:pt idx="920">
                  <c:v>2.3104000000000005</c:v>
                </c:pt>
                <c:pt idx="921">
                  <c:v>2.3128</c:v>
                </c:pt>
                <c:pt idx="922">
                  <c:v>2.3152</c:v>
                </c:pt>
                <c:pt idx="923">
                  <c:v>2.3175999999999997</c:v>
                </c:pt>
                <c:pt idx="924">
                  <c:v>2.3200000000000003</c:v>
                </c:pt>
                <c:pt idx="925">
                  <c:v>2.3224</c:v>
                </c:pt>
                <c:pt idx="926">
                  <c:v>2.3247999999999998</c:v>
                </c:pt>
                <c:pt idx="927">
                  <c:v>2.3272000000000004</c:v>
                </c:pt>
                <c:pt idx="928">
                  <c:v>2.3296</c:v>
                </c:pt>
                <c:pt idx="929">
                  <c:v>2.332</c:v>
                </c:pt>
                <c:pt idx="930">
                  <c:v>2.3344000000000005</c:v>
                </c:pt>
                <c:pt idx="931">
                  <c:v>2.3368</c:v>
                </c:pt>
                <c:pt idx="932">
                  <c:v>2.3392</c:v>
                </c:pt>
                <c:pt idx="933">
                  <c:v>2.3415999999999997</c:v>
                </c:pt>
                <c:pt idx="934">
                  <c:v>2.3440000000000003</c:v>
                </c:pt>
                <c:pt idx="935">
                  <c:v>2.3464</c:v>
                </c:pt>
                <c:pt idx="936">
                  <c:v>2.3487999999999998</c:v>
                </c:pt>
                <c:pt idx="937">
                  <c:v>2.3512000000000004</c:v>
                </c:pt>
                <c:pt idx="938">
                  <c:v>2.3536</c:v>
                </c:pt>
                <c:pt idx="939">
                  <c:v>2.356</c:v>
                </c:pt>
                <c:pt idx="940">
                  <c:v>2.3584000000000005</c:v>
                </c:pt>
                <c:pt idx="941">
                  <c:v>2.3608000000000002</c:v>
                </c:pt>
                <c:pt idx="942">
                  <c:v>2.3632</c:v>
                </c:pt>
                <c:pt idx="943">
                  <c:v>2.3655999999999997</c:v>
                </c:pt>
                <c:pt idx="944">
                  <c:v>2.3680000000000003</c:v>
                </c:pt>
                <c:pt idx="945">
                  <c:v>2.3704</c:v>
                </c:pt>
                <c:pt idx="946">
                  <c:v>2.3728</c:v>
                </c:pt>
                <c:pt idx="947">
                  <c:v>2.3752000000000004</c:v>
                </c:pt>
                <c:pt idx="948">
                  <c:v>2.3776</c:v>
                </c:pt>
                <c:pt idx="949">
                  <c:v>2.38</c:v>
                </c:pt>
                <c:pt idx="950">
                  <c:v>2.3824000000000005</c:v>
                </c:pt>
                <c:pt idx="951">
                  <c:v>2.3848000000000003</c:v>
                </c:pt>
                <c:pt idx="952">
                  <c:v>2.3872</c:v>
                </c:pt>
                <c:pt idx="953">
                  <c:v>2.3895999999999997</c:v>
                </c:pt>
                <c:pt idx="954">
                  <c:v>2.3920000000000003</c:v>
                </c:pt>
                <c:pt idx="955">
                  <c:v>2.3944</c:v>
                </c:pt>
                <c:pt idx="956">
                  <c:v>2.3968</c:v>
                </c:pt>
                <c:pt idx="957">
                  <c:v>2.3992000000000004</c:v>
                </c:pt>
                <c:pt idx="958">
                  <c:v>2.4016</c:v>
                </c:pt>
                <c:pt idx="959">
                  <c:v>2.404</c:v>
                </c:pt>
                <c:pt idx="960">
                  <c:v>2.4063999999999997</c:v>
                </c:pt>
                <c:pt idx="961">
                  <c:v>2.4088000000000003</c:v>
                </c:pt>
                <c:pt idx="962">
                  <c:v>2.4112</c:v>
                </c:pt>
                <c:pt idx="963">
                  <c:v>2.4135999999999997</c:v>
                </c:pt>
                <c:pt idx="964">
                  <c:v>2.4160000000000004</c:v>
                </c:pt>
                <c:pt idx="965">
                  <c:v>2.4184</c:v>
                </c:pt>
                <c:pt idx="966">
                  <c:v>2.4208</c:v>
                </c:pt>
                <c:pt idx="967">
                  <c:v>2.4232000000000005</c:v>
                </c:pt>
                <c:pt idx="968">
                  <c:v>2.4256</c:v>
                </c:pt>
                <c:pt idx="969">
                  <c:v>2.428</c:v>
                </c:pt>
                <c:pt idx="970">
                  <c:v>2.4303999999999997</c:v>
                </c:pt>
                <c:pt idx="971">
                  <c:v>2.4328000000000003</c:v>
                </c:pt>
                <c:pt idx="972">
                  <c:v>2.4352</c:v>
                </c:pt>
                <c:pt idx="973">
                  <c:v>2.4375999999999998</c:v>
                </c:pt>
                <c:pt idx="974">
                  <c:v>2.4400000000000004</c:v>
                </c:pt>
                <c:pt idx="975">
                  <c:v>2.4424</c:v>
                </c:pt>
                <c:pt idx="976">
                  <c:v>2.4448</c:v>
                </c:pt>
                <c:pt idx="977">
                  <c:v>2.4472000000000005</c:v>
                </c:pt>
                <c:pt idx="978">
                  <c:v>2.4496</c:v>
                </c:pt>
                <c:pt idx="979">
                  <c:v>2.452</c:v>
                </c:pt>
                <c:pt idx="980">
                  <c:v>2.4543999999999997</c:v>
                </c:pt>
                <c:pt idx="981">
                  <c:v>2.4568000000000003</c:v>
                </c:pt>
                <c:pt idx="982">
                  <c:v>2.4592</c:v>
                </c:pt>
                <c:pt idx="983">
                  <c:v>2.4616</c:v>
                </c:pt>
                <c:pt idx="984">
                  <c:v>2.4640000000000004</c:v>
                </c:pt>
                <c:pt idx="985">
                  <c:v>2.4664</c:v>
                </c:pt>
                <c:pt idx="986">
                  <c:v>2.4688</c:v>
                </c:pt>
                <c:pt idx="987">
                  <c:v>2.4712000000000005</c:v>
                </c:pt>
                <c:pt idx="988">
                  <c:v>2.4736000000000002</c:v>
                </c:pt>
                <c:pt idx="989">
                  <c:v>2.476</c:v>
                </c:pt>
                <c:pt idx="990">
                  <c:v>2.4783999999999997</c:v>
                </c:pt>
                <c:pt idx="991">
                  <c:v>2.4808000000000003</c:v>
                </c:pt>
                <c:pt idx="992">
                  <c:v>2.4832</c:v>
                </c:pt>
                <c:pt idx="993">
                  <c:v>2.4856</c:v>
                </c:pt>
                <c:pt idx="994">
                  <c:v>2.4880000000000004</c:v>
                </c:pt>
                <c:pt idx="995">
                  <c:v>2.4904</c:v>
                </c:pt>
                <c:pt idx="996">
                  <c:v>2.4928</c:v>
                </c:pt>
                <c:pt idx="997">
                  <c:v>2.4952000000000005</c:v>
                </c:pt>
                <c:pt idx="998">
                  <c:v>2.4976000000000003</c:v>
                </c:pt>
                <c:pt idx="999">
                  <c:v>2.5</c:v>
                </c:pt>
              </c:numCache>
            </c:numRef>
          </c:cat>
          <c:val>
            <c:numRef>
              <c:f>TABLA!$E$7:$E$1006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TABLA!$F$5</c:f>
              <c:strCache>
                <c:ptCount val="1"/>
                <c:pt idx="0">
                  <c:v>ESPEC. INFERIOR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TABLA!$F$7:$F$1006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val>
        </c:ser>
        <c:axId val="37552358"/>
        <c:axId val="2426903"/>
      </c:areaChart>
      <c:catAx>
        <c:axId val="375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903"/>
        <c:crosses val="autoZero"/>
        <c:auto val="1"/>
        <c:lblOffset val="100"/>
        <c:tickLblSkip val="51"/>
        <c:noMultiLvlLbl val="0"/>
      </c:catAx>
      <c:valAx>
        <c:axId val="2426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2358"/>
        <c:crossesAt val="1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4975"/>
          <c:y val="0.924"/>
          <c:w val="0.1987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3</xdr:row>
      <xdr:rowOff>0</xdr:rowOff>
    </xdr:from>
    <xdr:ext cx="6153150" cy="4171950"/>
    <xdr:graphicFrame>
      <xdr:nvGraphicFramePr>
        <xdr:cNvPr id="1" name="Chart 3"/>
        <xdr:cNvGraphicFramePr/>
      </xdr:nvGraphicFramePr>
      <xdr:xfrm>
        <a:off x="3419475" y="552450"/>
        <a:ext cx="61531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zoomScale="200" zoomScaleNormal="200" workbookViewId="0" topLeftCell="A1">
      <selection activeCell="B14" sqref="B14"/>
    </sheetView>
  </sheetViews>
  <sheetFormatPr defaultColWidth="9.140625" defaultRowHeight="12.75"/>
  <cols>
    <col min="1" max="1" width="26.8515625" style="0" customWidth="1"/>
    <col min="2" max="2" width="11.421875" style="0" bestFit="1" customWidth="1"/>
  </cols>
  <sheetData>
    <row r="1" spans="1:2" ht="12">
      <c r="A1" s="50" t="s">
        <v>27</v>
      </c>
      <c r="B1" s="51"/>
    </row>
    <row r="2" spans="1:2" ht="12">
      <c r="A2" s="52" t="s">
        <v>28</v>
      </c>
      <c r="B2" s="51"/>
    </row>
    <row r="4" ht="12">
      <c r="A4" s="53" t="s">
        <v>29</v>
      </c>
    </row>
    <row r="5" ht="12.75" thickBot="1">
      <c r="A5" s="54" t="s">
        <v>30</v>
      </c>
    </row>
    <row r="6" spans="1:2" ht="12">
      <c r="A6" s="55" t="s">
        <v>31</v>
      </c>
      <c r="B6" s="56">
        <v>5.15</v>
      </c>
    </row>
    <row r="7" spans="1:2" ht="12">
      <c r="A7" s="57" t="s">
        <v>32</v>
      </c>
      <c r="B7" s="58">
        <f>1000000*(1-NORMSDIST(B6-1.5))</f>
        <v>131.12015442051649</v>
      </c>
    </row>
    <row r="8" spans="1:2" ht="12">
      <c r="A8" s="57" t="s">
        <v>33</v>
      </c>
      <c r="B8" s="59">
        <f>B7/1000000</f>
        <v>0.00013112015442051647</v>
      </c>
    </row>
    <row r="10" ht="12">
      <c r="A10" s="53" t="s">
        <v>34</v>
      </c>
    </row>
    <row r="11" ht="12">
      <c r="A11" s="54" t="s">
        <v>35</v>
      </c>
    </row>
    <row r="12" ht="12.75" thickBot="1">
      <c r="A12" s="54" t="s">
        <v>42</v>
      </c>
    </row>
    <row r="13" spans="1:2" ht="12">
      <c r="A13" s="55" t="s">
        <v>36</v>
      </c>
      <c r="B13" s="60">
        <v>0.03</v>
      </c>
    </row>
    <row r="14" spans="1:2" ht="12">
      <c r="A14" s="57" t="s">
        <v>32</v>
      </c>
      <c r="B14" s="61">
        <f>B13*1000000</f>
        <v>30000</v>
      </c>
    </row>
    <row r="15" spans="1:2" ht="12">
      <c r="A15" s="57" t="s">
        <v>37</v>
      </c>
      <c r="B15" s="62">
        <f>-(NORMINV((B14/1000000),0,1)-1.5)</f>
        <v>3.380793608151251</v>
      </c>
    </row>
    <row r="17" ht="12">
      <c r="A17" s="53" t="s">
        <v>38</v>
      </c>
    </row>
    <row r="18" ht="12.75" thickBot="1">
      <c r="A18" s="54" t="s">
        <v>39</v>
      </c>
    </row>
    <row r="19" spans="1:2" ht="12">
      <c r="A19" s="55" t="s">
        <v>40</v>
      </c>
      <c r="B19" s="56">
        <v>2</v>
      </c>
    </row>
    <row r="20" spans="1:2" ht="12">
      <c r="A20" s="57" t="s">
        <v>37</v>
      </c>
      <c r="B20" s="63">
        <f>-NORMSINV(DPMO/1000000)+1.5</f>
        <v>6.111382362302668</v>
      </c>
    </row>
    <row r="22" ht="12">
      <c r="B22" s="64"/>
    </row>
    <row r="23" spans="1:4" ht="12">
      <c r="A23" s="52" t="s">
        <v>41</v>
      </c>
      <c r="B23" s="51"/>
      <c r="C23" s="51"/>
      <c r="D23" s="51"/>
    </row>
  </sheetData>
  <sheetProtection password="8C8D" sheet="1" objects="1" scenarios="1"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125" zoomScaleNormal="125" workbookViewId="0" topLeftCell="A1">
      <selection activeCell="H7" sqref="H7"/>
    </sheetView>
  </sheetViews>
  <sheetFormatPr defaultColWidth="9.140625" defaultRowHeight="12.75"/>
  <cols>
    <col min="1" max="3" width="9.140625" style="0" customWidth="1"/>
    <col min="4" max="4" width="3.7109375" style="0" customWidth="1"/>
    <col min="5" max="5" width="12.421875" style="0" customWidth="1"/>
    <col min="6" max="6" width="9.421875" style="0" bestFit="1" customWidth="1"/>
    <col min="7" max="7" width="9.421875" style="0" customWidth="1"/>
    <col min="8" max="8" width="9.28125" style="0" customWidth="1"/>
  </cols>
  <sheetData>
    <row r="1" spans="1:9" ht="15">
      <c r="A1" s="22" t="s">
        <v>16</v>
      </c>
      <c r="B1" s="23"/>
      <c r="C1" s="23"/>
      <c r="D1" s="23"/>
      <c r="E1" s="23"/>
      <c r="F1" s="24"/>
      <c r="G1" s="24"/>
      <c r="H1" s="24"/>
      <c r="I1" s="25"/>
    </row>
    <row r="2" spans="1:9" ht="12">
      <c r="A2" s="26" t="s">
        <v>17</v>
      </c>
      <c r="B2" s="27"/>
      <c r="C2" s="27"/>
      <c r="D2" s="27"/>
      <c r="E2" s="27"/>
      <c r="F2" s="28"/>
      <c r="G2" s="28"/>
      <c r="H2" s="28"/>
      <c r="I2" s="29"/>
    </row>
    <row r="3" spans="1:9" ht="12">
      <c r="A3" s="30"/>
      <c r="B3" s="28"/>
      <c r="C3" s="28"/>
      <c r="D3" s="28"/>
      <c r="E3" s="28"/>
      <c r="F3" s="28"/>
      <c r="G3" s="28"/>
      <c r="H3" s="28"/>
      <c r="I3" s="29"/>
    </row>
    <row r="4" spans="1:9" ht="12.75" thickBot="1">
      <c r="A4" s="31"/>
      <c r="B4" s="28"/>
      <c r="C4" s="28"/>
      <c r="D4" s="28"/>
      <c r="E4" s="28"/>
      <c r="F4" s="28"/>
      <c r="G4" s="28"/>
      <c r="H4" s="28"/>
      <c r="I4" s="29"/>
    </row>
    <row r="5" spans="1:11" ht="12.75" thickBot="1">
      <c r="A5" s="31"/>
      <c r="B5" s="32" t="s">
        <v>18</v>
      </c>
      <c r="C5" s="32" t="s">
        <v>19</v>
      </c>
      <c r="D5" s="28"/>
      <c r="E5" s="33"/>
      <c r="F5" s="34" t="s">
        <v>20</v>
      </c>
      <c r="G5" s="24"/>
      <c r="H5" s="25"/>
      <c r="I5" s="29"/>
      <c r="K5" s="35"/>
    </row>
    <row r="6" spans="1:9" ht="12.75" thickBot="1">
      <c r="A6" s="31"/>
      <c r="B6" s="36"/>
      <c r="C6" s="36"/>
      <c r="D6" s="28"/>
      <c r="E6" s="31"/>
      <c r="F6" s="28"/>
      <c r="G6" s="28"/>
      <c r="H6" s="29"/>
      <c r="I6" s="29"/>
    </row>
    <row r="7" spans="1:11" ht="12.75" thickBot="1">
      <c r="A7" s="31"/>
      <c r="B7" s="37">
        <v>2</v>
      </c>
      <c r="C7" s="38">
        <v>6</v>
      </c>
      <c r="D7" s="28"/>
      <c r="E7" s="30" t="s">
        <v>21</v>
      </c>
      <c r="F7" s="28"/>
      <c r="G7" s="28"/>
      <c r="H7" s="39">
        <v>1.15</v>
      </c>
      <c r="I7" s="29"/>
      <c r="J7" s="40"/>
      <c r="K7" s="40"/>
    </row>
    <row r="8" spans="1:11" ht="12.75" thickBot="1">
      <c r="A8" s="31"/>
      <c r="B8" s="37">
        <v>1.83</v>
      </c>
      <c r="C8" s="38">
        <v>5.5</v>
      </c>
      <c r="D8" s="28"/>
      <c r="E8" s="30" t="s">
        <v>22</v>
      </c>
      <c r="F8" s="28"/>
      <c r="G8" s="28"/>
      <c r="H8" s="41">
        <f>-0.010917979+H7*3.005453518</f>
        <v>3.4453535666999997</v>
      </c>
      <c r="I8" s="29"/>
      <c r="J8" s="40"/>
      <c r="K8" s="40"/>
    </row>
    <row r="9" spans="1:11" ht="12.75" thickBot="1">
      <c r="A9" s="31"/>
      <c r="B9" s="37">
        <v>1.67</v>
      </c>
      <c r="C9" s="38">
        <v>5</v>
      </c>
      <c r="D9" s="28"/>
      <c r="E9" s="30"/>
      <c r="F9" s="28"/>
      <c r="G9" s="28"/>
      <c r="H9" s="29"/>
      <c r="I9" s="29"/>
      <c r="J9" s="40"/>
      <c r="K9" s="40"/>
    </row>
    <row r="10" spans="1:11" ht="12.75" thickBot="1">
      <c r="A10" s="31"/>
      <c r="B10" s="37">
        <v>1.50090909090909</v>
      </c>
      <c r="C10" s="38">
        <v>4.50000000000001</v>
      </c>
      <c r="D10" s="28"/>
      <c r="E10" s="30" t="s">
        <v>23</v>
      </c>
      <c r="F10" s="28"/>
      <c r="G10" s="28"/>
      <c r="H10" s="42">
        <f>H8-1.5</f>
        <v>1.9453535666999997</v>
      </c>
      <c r="I10" s="29"/>
      <c r="J10" s="40"/>
      <c r="K10" s="40"/>
    </row>
    <row r="11" spans="1:11" ht="12">
      <c r="A11" s="31"/>
      <c r="B11" s="37">
        <v>1.33454545454546</v>
      </c>
      <c r="C11" s="38">
        <v>4.00000000000001</v>
      </c>
      <c r="D11" s="28"/>
      <c r="E11" s="43"/>
      <c r="F11" s="44"/>
      <c r="G11" s="44"/>
      <c r="H11" s="45"/>
      <c r="I11" s="29"/>
      <c r="J11" s="40"/>
      <c r="K11" s="40"/>
    </row>
    <row r="12" spans="1:11" ht="12">
      <c r="A12" s="31"/>
      <c r="B12" s="37">
        <v>1.16818181818183</v>
      </c>
      <c r="C12" s="38">
        <v>3.50000000000001</v>
      </c>
      <c r="D12" s="28"/>
      <c r="E12" s="46" t="s">
        <v>24</v>
      </c>
      <c r="F12" s="28"/>
      <c r="G12" s="28"/>
      <c r="H12" s="28"/>
      <c r="I12" s="29"/>
      <c r="J12" s="40"/>
      <c r="K12" s="40"/>
    </row>
    <row r="13" spans="1:11" ht="12">
      <c r="A13" s="31"/>
      <c r="B13" s="37">
        <v>1.00181818181819</v>
      </c>
      <c r="C13" s="38">
        <v>3.00000000000001</v>
      </c>
      <c r="D13" s="28"/>
      <c r="E13" s="46" t="s">
        <v>25</v>
      </c>
      <c r="F13" s="28"/>
      <c r="G13" s="28"/>
      <c r="H13" s="28"/>
      <c r="I13" s="29"/>
      <c r="J13" s="40"/>
      <c r="K13" s="40"/>
    </row>
    <row r="14" spans="1:11" ht="12">
      <c r="A14" s="31"/>
      <c r="B14" s="37">
        <v>0.835454545454557</v>
      </c>
      <c r="C14" s="38">
        <v>2.50000000000001</v>
      </c>
      <c r="D14" s="28"/>
      <c r="E14" s="46" t="s">
        <v>26</v>
      </c>
      <c r="F14" s="28"/>
      <c r="G14" s="28"/>
      <c r="H14" s="28"/>
      <c r="I14" s="29"/>
      <c r="J14" s="40"/>
      <c r="K14" s="40"/>
    </row>
    <row r="15" spans="1:11" ht="12">
      <c r="A15" s="31"/>
      <c r="B15" s="37">
        <v>0.669090909090927</v>
      </c>
      <c r="C15" s="38">
        <v>2.00000000000001</v>
      </c>
      <c r="D15" s="28"/>
      <c r="E15" s="28"/>
      <c r="F15" s="28"/>
      <c r="G15" s="28"/>
      <c r="H15" s="28"/>
      <c r="I15" s="29"/>
      <c r="J15" s="40"/>
      <c r="K15" s="40"/>
    </row>
    <row r="16" spans="1:11" ht="12">
      <c r="A16" s="31"/>
      <c r="B16" s="37">
        <v>0.502727272727287</v>
      </c>
      <c r="C16" s="38">
        <v>1.50000000000002</v>
      </c>
      <c r="D16" s="28"/>
      <c r="E16" s="28"/>
      <c r="F16" s="28"/>
      <c r="G16" s="28"/>
      <c r="H16" s="28"/>
      <c r="I16" s="29"/>
      <c r="J16" s="40"/>
      <c r="K16" s="40"/>
    </row>
    <row r="17" spans="1:11" ht="12">
      <c r="A17" s="31"/>
      <c r="B17" s="37">
        <v>0.336363636363657</v>
      </c>
      <c r="C17" s="38">
        <v>1.00000000000002</v>
      </c>
      <c r="D17" s="28"/>
      <c r="E17" s="28"/>
      <c r="F17" s="28"/>
      <c r="G17" s="28"/>
      <c r="H17" s="28"/>
      <c r="I17" s="29"/>
      <c r="J17" s="40"/>
      <c r="K17" s="40"/>
    </row>
    <row r="18" spans="1:11" ht="12">
      <c r="A18" s="31"/>
      <c r="B18" s="37">
        <v>0.170000000000017</v>
      </c>
      <c r="C18" s="38">
        <v>0.50000000000002</v>
      </c>
      <c r="D18" s="28"/>
      <c r="E18" s="28"/>
      <c r="F18" s="28"/>
      <c r="G18" s="28"/>
      <c r="H18" s="28"/>
      <c r="I18" s="29"/>
      <c r="J18" s="40"/>
      <c r="K18" s="40"/>
    </row>
    <row r="19" spans="1:11" ht="12">
      <c r="A19" s="31"/>
      <c r="B19" s="37">
        <v>0.0036363636363872</v>
      </c>
      <c r="C19" s="38">
        <v>2.04281036531029E-14</v>
      </c>
      <c r="D19" s="28"/>
      <c r="E19" s="28"/>
      <c r="F19" s="28"/>
      <c r="G19" s="28"/>
      <c r="H19" s="28"/>
      <c r="I19" s="29"/>
      <c r="J19" s="40"/>
      <c r="K19" s="40"/>
    </row>
    <row r="20" spans="1:9" ht="12.75" thickBot="1">
      <c r="A20" s="31"/>
      <c r="B20" s="47"/>
      <c r="C20" s="47"/>
      <c r="D20" s="28"/>
      <c r="E20" s="28"/>
      <c r="F20" s="28"/>
      <c r="G20" s="28"/>
      <c r="H20" s="28"/>
      <c r="I20" s="29"/>
    </row>
    <row r="21" spans="1:9" ht="12">
      <c r="A21" s="31"/>
      <c r="B21" s="28"/>
      <c r="C21" s="28"/>
      <c r="D21" s="28"/>
      <c r="E21" s="28"/>
      <c r="F21" s="28"/>
      <c r="G21" s="28"/>
      <c r="H21" s="28"/>
      <c r="I21" s="29"/>
    </row>
    <row r="22" spans="1:9" ht="12">
      <c r="A22" s="43"/>
      <c r="B22" s="44"/>
      <c r="C22" s="44"/>
      <c r="D22" s="44"/>
      <c r="E22" s="48"/>
      <c r="F22" s="44"/>
      <c r="G22" s="44"/>
      <c r="H22" s="44"/>
      <c r="I22" s="45"/>
    </row>
    <row r="23" ht="12">
      <c r="E23" s="49"/>
    </row>
    <row r="24" ht="12">
      <c r="E24" s="49"/>
    </row>
  </sheetData>
  <sheetProtection password="8C8D" sheet="1" objects="1" scenarios="1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1"/>
  <sheetViews>
    <sheetView showGridLines="0" tabSelected="1" zoomScale="150" zoomScaleNormal="150" workbookViewId="0" topLeftCell="A13">
      <selection activeCell="D17" sqref="D17"/>
    </sheetView>
  </sheetViews>
  <sheetFormatPr defaultColWidth="11.421875" defaultRowHeight="12.75"/>
  <cols>
    <col min="4" max="4" width="14.00390625" style="0" bestFit="1" customWidth="1"/>
  </cols>
  <sheetData>
    <row r="3" spans="3:8" ht="18">
      <c r="C3" s="6" t="s">
        <v>0</v>
      </c>
      <c r="F3" s="15"/>
      <c r="G3" s="15"/>
      <c r="H3" s="15"/>
    </row>
    <row r="4" spans="6:8" ht="12.75">
      <c r="F4" s="15"/>
      <c r="G4" s="15"/>
      <c r="H4" s="15"/>
    </row>
    <row r="5" spans="6:8" ht="12.75">
      <c r="F5" s="15"/>
      <c r="G5" s="15"/>
      <c r="H5" s="15"/>
    </row>
    <row r="6" spans="6:8" ht="12.75">
      <c r="F6" s="15"/>
      <c r="G6" s="15"/>
      <c r="H6" s="15"/>
    </row>
    <row r="7" spans="2:10" ht="18">
      <c r="B7" s="4"/>
      <c r="C7" s="5" t="s">
        <v>1</v>
      </c>
      <c r="D7" s="11">
        <v>1.3</v>
      </c>
      <c r="F7" s="15"/>
      <c r="G7" s="15"/>
      <c r="H7" s="15"/>
      <c r="J7">
        <f>+IF(ISNUMBER(D7),(D7-D14)/(3*D16),"NA")</f>
        <v>0.12962962962962973</v>
      </c>
    </row>
    <row r="8" spans="2:8" ht="18">
      <c r="B8" s="4"/>
      <c r="C8" s="5"/>
      <c r="D8" s="7"/>
      <c r="F8" s="15"/>
      <c r="G8" s="15"/>
      <c r="H8" s="15"/>
    </row>
    <row r="9" spans="2:10" ht="18">
      <c r="B9" s="4"/>
      <c r="C9" s="5" t="s">
        <v>2</v>
      </c>
      <c r="D9" s="11">
        <v>0.7</v>
      </c>
      <c r="F9" s="15"/>
      <c r="G9" s="15"/>
      <c r="H9" s="15"/>
      <c r="J9">
        <f>+IF(ISNUMBER(D9),(D14-D9)/(3*D16),"NA")</f>
        <v>0.9814814814814815</v>
      </c>
    </row>
    <row r="10" spans="2:8" ht="18">
      <c r="B10" s="4"/>
      <c r="C10" s="4"/>
      <c r="D10" s="7"/>
      <c r="F10" s="15"/>
      <c r="G10" s="15"/>
      <c r="H10" s="15"/>
    </row>
    <row r="11" spans="2:8" ht="18">
      <c r="B11" s="4"/>
      <c r="C11" s="5" t="s">
        <v>8</v>
      </c>
      <c r="D11" s="14">
        <f>+G13</f>
        <v>1</v>
      </c>
      <c r="F11" s="15"/>
      <c r="G11" s="15"/>
      <c r="H11" s="15"/>
    </row>
    <row r="12" spans="2:8" ht="18">
      <c r="B12" s="4"/>
      <c r="C12" s="4"/>
      <c r="D12" s="7"/>
      <c r="F12" s="15"/>
      <c r="G12" s="15"/>
      <c r="H12" s="15"/>
    </row>
    <row r="13" spans="2:8" ht="18">
      <c r="B13" s="4"/>
      <c r="C13" s="5"/>
      <c r="D13" s="7"/>
      <c r="F13" s="15"/>
      <c r="G13" s="16">
        <f>+IF(ISNUMBER(D7)*AND(ISNUMBER(D9)),((D7-D9)/2)+D9,"NA")</f>
        <v>1</v>
      </c>
      <c r="H13" s="15"/>
    </row>
    <row r="14" spans="2:8" ht="18">
      <c r="B14" s="4"/>
      <c r="C14" s="5" t="s">
        <v>4</v>
      </c>
      <c r="D14" s="11">
        <v>1.23</v>
      </c>
      <c r="F14" s="15"/>
      <c r="G14" s="15"/>
      <c r="H14" s="15"/>
    </row>
    <row r="15" spans="2:8" ht="18">
      <c r="B15" s="4"/>
      <c r="C15" s="5"/>
      <c r="D15" s="6"/>
      <c r="F15" s="15"/>
      <c r="G15" s="15"/>
      <c r="H15" s="15"/>
    </row>
    <row r="16" spans="2:8" ht="18">
      <c r="B16" s="4"/>
      <c r="C16" s="5" t="s">
        <v>3</v>
      </c>
      <c r="D16" s="11">
        <v>0.18</v>
      </c>
      <c r="F16" s="15"/>
      <c r="G16" s="17">
        <f>+IF(ISNUMBER(D7),NORMDIST(D7,D14,D16,TRUE),1)-(IF(ISNUMBER(D9),NORMDIST(D9,D14,D16,TRUE),0))</f>
        <v>0.6497031539339594</v>
      </c>
      <c r="H16" s="15"/>
    </row>
    <row r="17" spans="2:8" ht="15.75">
      <c r="B17" s="4"/>
      <c r="C17" s="4"/>
      <c r="D17" s="4"/>
      <c r="F17" s="15"/>
      <c r="G17" s="15"/>
      <c r="H17" s="15"/>
    </row>
    <row r="18" spans="2:8" ht="18">
      <c r="B18" s="4"/>
      <c r="C18" s="5" t="s">
        <v>12</v>
      </c>
      <c r="D18" s="4"/>
      <c r="F18" s="15"/>
      <c r="G18" s="18">
        <f>+(1-G16)*1000000</f>
        <v>350296.8460660406</v>
      </c>
      <c r="H18" s="15"/>
    </row>
    <row r="19" spans="2:8" ht="18">
      <c r="B19" s="4"/>
      <c r="C19" s="5" t="s">
        <v>13</v>
      </c>
      <c r="D19" s="12">
        <f>+G16</f>
        <v>0.6497031539339594</v>
      </c>
      <c r="F19" s="15"/>
      <c r="G19" s="15"/>
      <c r="H19" s="15"/>
    </row>
    <row r="20" spans="2:8" ht="18">
      <c r="B20" s="4"/>
      <c r="C20" s="4"/>
      <c r="D20" s="7"/>
      <c r="F20" s="15"/>
      <c r="G20" s="19">
        <f>+IF((ISNUMBER(D7)*AND(ISNUMBER(D9))),((D7-D9)/(6*D16)),"NA")</f>
        <v>0.5555555555555556</v>
      </c>
      <c r="H20" s="20">
        <f>+MIN((IF(ISNUMBER(J7),J7,J9)),(IF(ISNUMBER(J9),J9,J7)))</f>
        <v>0.12962962962962973</v>
      </c>
    </row>
    <row r="21" spans="2:8" ht="18">
      <c r="B21" s="4"/>
      <c r="C21" s="5" t="s">
        <v>5</v>
      </c>
      <c r="D21" s="14">
        <f>+G18</f>
        <v>350296.8460660406</v>
      </c>
      <c r="F21" s="15"/>
      <c r="G21" s="15"/>
      <c r="H21" s="15"/>
    </row>
    <row r="22" spans="6:8" ht="18">
      <c r="F22" s="15"/>
      <c r="G22" s="21">
        <f>NORMSINV(G16)+1.5</f>
        <v>1.8845191676189272</v>
      </c>
      <c r="H22" s="15"/>
    </row>
    <row r="23" spans="6:8" ht="12.75">
      <c r="F23" s="15"/>
      <c r="G23" s="15"/>
      <c r="H23" s="15"/>
    </row>
    <row r="24" spans="3:8" ht="16.5">
      <c r="C24" s="5" t="s">
        <v>15</v>
      </c>
      <c r="D24" s="13">
        <f>+G22</f>
        <v>1.8845191676189272</v>
      </c>
      <c r="F24" s="15"/>
      <c r="G24" s="15"/>
      <c r="H24" s="15"/>
    </row>
    <row r="26" spans="5:12" ht="16.5">
      <c r="E26" s="5"/>
      <c r="F26" s="8" t="s">
        <v>11</v>
      </c>
      <c r="G26" s="9">
        <f>+G20</f>
        <v>0.5555555555555556</v>
      </c>
      <c r="H26" s="8"/>
      <c r="I26" s="8" t="s">
        <v>14</v>
      </c>
      <c r="J26" s="10">
        <f>+H20</f>
        <v>0.12962962962962973</v>
      </c>
      <c r="K26" s="5"/>
      <c r="L26" s="5"/>
    </row>
    <row r="27" spans="6:11" ht="16.5">
      <c r="F27" s="8"/>
      <c r="G27" s="6"/>
      <c r="H27" s="8"/>
      <c r="I27" s="8"/>
      <c r="J27" s="5"/>
      <c r="K27" s="5"/>
    </row>
    <row r="28" spans="6:11" ht="16.5">
      <c r="F28" s="8"/>
      <c r="G28" s="6"/>
      <c r="H28" s="8"/>
      <c r="I28" s="8"/>
      <c r="J28" s="5"/>
      <c r="K28" s="5"/>
    </row>
    <row r="29" spans="6:11" ht="16.5">
      <c r="F29" s="8"/>
      <c r="G29" s="6"/>
      <c r="H29" s="8"/>
      <c r="I29" s="8"/>
      <c r="J29" s="5"/>
      <c r="K29" s="5"/>
    </row>
    <row r="30" spans="6:11" ht="16.5">
      <c r="F30" s="8"/>
      <c r="G30" s="6"/>
      <c r="H30" s="8"/>
      <c r="I30" s="8"/>
      <c r="J30" s="5"/>
      <c r="K30" s="5"/>
    </row>
    <row r="31" spans="6:11" ht="16.5">
      <c r="F31" s="8"/>
      <c r="G31" s="6"/>
      <c r="H31" s="8"/>
      <c r="I31" s="8"/>
      <c r="J31" s="5"/>
      <c r="K31" s="5"/>
    </row>
  </sheetData>
  <sheetProtection password="8891" sheet="1" objects="1" scenarios="1"/>
  <printOptions/>
  <pageMargins left="0.75" right="0.75" top="1" bottom="1" header="0" footer="0"/>
  <pageSetup fitToHeight="1" fitToWidth="1" horizontalDpi="600" verticalDpi="600" orientation="landscape" paperSize="9" scale="87"/>
  <headerFooter alignWithMargins="0">
    <oddFooter>&amp;R&amp;"Tahoma,Regular"Elaboro: J.Wilches
&amp;8Ingeniero de Procesos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006"/>
  <sheetViews>
    <sheetView workbookViewId="0" topLeftCell="A1">
      <selection activeCell="D5" sqref="D5"/>
    </sheetView>
  </sheetViews>
  <sheetFormatPr defaultColWidth="11.421875" defaultRowHeight="12.75"/>
  <cols>
    <col min="2" max="3" width="12.421875" style="0" bestFit="1" customWidth="1"/>
    <col min="5" max="5" width="18.28125" style="0" bestFit="1" customWidth="1"/>
    <col min="6" max="6" width="17.28125" style="0" bestFit="1" customWidth="1"/>
  </cols>
  <sheetData>
    <row r="3" ht="12">
      <c r="C3">
        <f>+B6</f>
        <v>0.09999999999999987</v>
      </c>
    </row>
    <row r="4" ht="12">
      <c r="C4">
        <f>+B1006</f>
        <v>2.5</v>
      </c>
    </row>
    <row r="5" spans="3:6" ht="12">
      <c r="C5">
        <f>+C4-C3</f>
        <v>2.4000000000000004</v>
      </c>
      <c r="E5" t="s">
        <v>9</v>
      </c>
      <c r="F5" t="s">
        <v>10</v>
      </c>
    </row>
    <row r="6" spans="1:2" ht="12">
      <c r="A6" s="1" t="s">
        <v>6</v>
      </c>
      <c r="B6">
        <f>+IF(ISNUMBER('Analisis 6sigma'!$D$7)*AND(ISNUMBER('Analisis 6sigma'!$D$9)),'Analisis 6sigma'!$D$7-2*('Analisis 6sigma'!$D$7-'Analisis 6sigma'!$D$9),'Analisis 6sigma'!$D$14-6*'Analisis 6sigma'!$D$16)</f>
        <v>0.09999999999999987</v>
      </c>
    </row>
    <row r="7" spans="1:6" ht="12">
      <c r="A7">
        <v>1</v>
      </c>
      <c r="B7">
        <f aca="true" t="shared" si="0" ref="B7:B70">+$C$3+$C$5*0.001*A7</f>
        <v>0.10239999999999987</v>
      </c>
      <c r="C7" s="2">
        <f>(NORMDIST($B$7,'Analisis 6sigma'!$D$14,'Analisis 6sigma'!$D$16,TRUE)*2)</f>
        <v>3.741569210095579E-10</v>
      </c>
      <c r="D7" s="2">
        <f>(NORMDIST($B7,'Analisis 6sigma'!$D$14,'Analisis 6sigma'!$D$16,FALSE))/NORMDIST('Analisis 6sigma'!$D$14,'Analisis 6sigma'!$D$14,'Analisis 6sigma'!$D$16,FALSE)</f>
        <v>3.0090780560763843E-09</v>
      </c>
      <c r="E7" s="2">
        <f>+IF((($B7/'Analisis 6sigma'!$D$7)&gt;0.99)*AND(($B7/'Analisis 6sigma'!$D$7)&lt;1),1,0)</f>
        <v>0</v>
      </c>
      <c r="F7" s="2">
        <f>+IF((($B7/'Analisis 6sigma'!$D$9)&gt;0.99)*AND(($B7/'Analisis 6sigma'!$D$9)&lt;1),1,0)</f>
        <v>0</v>
      </c>
    </row>
    <row r="8" spans="1:6" ht="12">
      <c r="A8">
        <v>2</v>
      </c>
      <c r="B8">
        <f t="shared" si="0"/>
        <v>0.10479999999999987</v>
      </c>
      <c r="C8" s="2">
        <f>(NORMDIST(B8,'Analisis 6sigma'!$D$14,'Analisis 6sigma'!$D$16,TRUE)*2)</f>
        <v>4.075427970750649E-10</v>
      </c>
      <c r="D8" s="2">
        <f>(NORMDIST($B8,'Analisis 6sigma'!$D$14,'Analisis 6sigma'!$D$16,FALSE))/NORMDIST('Analisis 6sigma'!$D$14,'Analisis 6sigma'!$D$14,'Analisis 6sigma'!$D$16,FALSE)</f>
        <v>3.270918313230625E-09</v>
      </c>
      <c r="E8" s="2">
        <f>+IF((($B8/'Analisis 6sigma'!$D$7)&gt;0.99)*AND(($B8/'Analisis 6sigma'!$D$7)&lt;1),1,0)</f>
        <v>0</v>
      </c>
      <c r="F8" s="2">
        <f>+IF((($B8/'Analisis 6sigma'!$D$9)&gt;0.99)*AND(($B8/'Analisis 6sigma'!$D$9)&lt;1),1,0)</f>
        <v>0</v>
      </c>
    </row>
    <row r="9" spans="1:6" ht="12">
      <c r="A9">
        <v>3</v>
      </c>
      <c r="B9">
        <f t="shared" si="0"/>
        <v>0.10719999999999986</v>
      </c>
      <c r="C9" s="2">
        <f>(NORMDIST(B9,'Analisis 6sigma'!$D$14,'Analisis 6sigma'!$D$16,TRUE)*2)</f>
        <v>4.4383053375804535E-10</v>
      </c>
      <c r="D9" s="2">
        <f>(NORMDIST($B9,'Analisis 6sigma'!$D$14,'Analisis 6sigma'!$D$16,FALSE))/NORMDIST('Analisis 6sigma'!$D$14,'Analisis 6sigma'!$D$14,'Analisis 6sigma'!$D$16,FALSE)</f>
        <v>3.5549110238079326E-09</v>
      </c>
      <c r="E9" s="2">
        <f>+IF((($B9/'Analisis 6sigma'!$D$7)&gt;0.99)*AND(($B9/'Analisis 6sigma'!$D$7)&lt;1),1,0)</f>
        <v>0</v>
      </c>
      <c r="F9" s="2">
        <f>+IF((($B9/'Analisis 6sigma'!$D$9)&gt;0.99)*AND(($B9/'Analisis 6sigma'!$D$9)&lt;1),1,0)</f>
        <v>0</v>
      </c>
    </row>
    <row r="10" spans="1:6" ht="12">
      <c r="A10">
        <v>4</v>
      </c>
      <c r="B10">
        <f t="shared" si="0"/>
        <v>0.10959999999999986</v>
      </c>
      <c r="C10" s="2">
        <f>(NORMDIST(B10,'Analisis 6sigma'!$D$14,'Analisis 6sigma'!$D$16,TRUE)*2)</f>
        <v>4.832653461773901E-10</v>
      </c>
      <c r="D10" s="2">
        <f>(NORMDIST($B10,'Analisis 6sigma'!$D$14,'Analisis 6sigma'!$D$16,FALSE))/NORMDIST('Analisis 6sigma'!$D$14,'Analisis 6sigma'!$D$14,'Analisis 6sigma'!$D$16,FALSE)</f>
        <v>3.862874192925449E-09</v>
      </c>
      <c r="E10" s="2">
        <f>+IF((($B10/'Analisis 6sigma'!$D$7)&gt;0.99)*AND(($B10/'Analisis 6sigma'!$D$7)&lt;1),1,0)</f>
        <v>0</v>
      </c>
      <c r="F10" s="2">
        <f>+IF((($B10/'Analisis 6sigma'!$D$9)&gt;0.99)*AND(($B10/'Analisis 6sigma'!$D$9)&lt;1),1,0)</f>
        <v>0</v>
      </c>
    </row>
    <row r="11" spans="1:6" ht="12">
      <c r="A11">
        <v>5</v>
      </c>
      <c r="B11">
        <f t="shared" si="0"/>
        <v>0.11199999999999986</v>
      </c>
      <c r="C11" s="2">
        <f>(NORMDIST(B11,'Analisis 6sigma'!$D$14,'Analisis 6sigma'!$D$16,TRUE)*2)</f>
        <v>5.261125485198525E-10</v>
      </c>
      <c r="D11" s="2">
        <f>(NORMDIST($B11,'Analisis 6sigma'!$D$14,'Analisis 6sigma'!$D$16,FALSE))/NORMDIST('Analisis 6sigma'!$D$14,'Analisis 6sigma'!$D$14,'Analisis 6sigma'!$D$16,FALSE)</f>
        <v>4.196770158893922E-09</v>
      </c>
      <c r="E11" s="2">
        <f>+IF((($B11/'Analisis 6sigma'!$D$7)&gt;0.99)*AND(($B11/'Analisis 6sigma'!$D$7)&lt;1),1,0)</f>
        <v>0</v>
      </c>
      <c r="F11" s="2">
        <f>+IF((($B11/'Analisis 6sigma'!$D$9)&gt;0.99)*AND(($B11/'Analisis 6sigma'!$D$9)&lt;1),1,0)</f>
        <v>0</v>
      </c>
    </row>
    <row r="12" spans="1:6" ht="12">
      <c r="A12">
        <v>6</v>
      </c>
      <c r="B12">
        <f t="shared" si="0"/>
        <v>0.11439999999999986</v>
      </c>
      <c r="C12" s="2">
        <f>(NORMDIST(B12,'Analisis 6sigma'!$D$14,'Analisis 6sigma'!$D$16,TRUE)*2)</f>
        <v>5.726591475943994E-10</v>
      </c>
      <c r="D12" s="2">
        <f>(NORMDIST($B12,'Analisis 6sigma'!$D$14,'Analisis 6sigma'!$D$16,FALSE))/NORMDIST('Analisis 6sigma'!$D$14,'Analisis 6sigma'!$D$14,'Analisis 6sigma'!$D$16,FALSE)</f>
        <v>4.558716641230189E-09</v>
      </c>
      <c r="E12" s="2">
        <f>+IF((($B12/'Analisis 6sigma'!$D$7)&gt;0.99)*AND(($B12/'Analisis 6sigma'!$D$7)&lt;1),1,0)</f>
        <v>0</v>
      </c>
      <c r="F12" s="2">
        <f>+IF((($B12/'Analisis 6sigma'!$D$9)&gt;0.99)*AND(($B12/'Analisis 6sigma'!$D$9)&lt;1),1,0)</f>
        <v>0</v>
      </c>
    </row>
    <row r="13" spans="1:6" ht="12">
      <c r="A13">
        <v>7</v>
      </c>
      <c r="B13">
        <f t="shared" si="0"/>
        <v>0.11679999999999988</v>
      </c>
      <c r="C13" s="2">
        <f>(NORMDIST(B13,'Analisis 6sigma'!$D$14,'Analisis 6sigma'!$D$16,TRUE)*2)</f>
        <v>6.23215558190531E-10</v>
      </c>
      <c r="D13" s="2">
        <f>(NORMDIST($B13,'Analisis 6sigma'!$D$14,'Analisis 6sigma'!$D$16,FALSE))/NORMDIST('Analisis 6sigma'!$D$14,'Analisis 6sigma'!$D$14,'Analisis 6sigma'!$D$16,FALSE)</f>
        <v>4.9509986006358905E-09</v>
      </c>
      <c r="E13" s="2">
        <f>+IF((($B13/'Analisis 6sigma'!$D$7)&gt;0.99)*AND(($B13/'Analisis 6sigma'!$D$7)&lt;1),1,0)</f>
        <v>0</v>
      </c>
      <c r="F13" s="2">
        <f>+IF((($B13/'Analisis 6sigma'!$D$9)&gt;0.99)*AND(($B13/'Analisis 6sigma'!$D$9)&lt;1),1,0)</f>
        <v>0</v>
      </c>
    </row>
    <row r="14" spans="1:6" ht="12">
      <c r="A14">
        <v>8</v>
      </c>
      <c r="B14">
        <f t="shared" si="0"/>
        <v>0.11919999999999986</v>
      </c>
      <c r="C14" s="2">
        <f>(NORMDIST(B14,'Analisis 6sigma'!$D$14,'Analisis 6sigma'!$D$16,TRUE)*2)</f>
        <v>6.781174491785502E-10</v>
      </c>
      <c r="D14" s="2">
        <f>(NORMDIST($B14,'Analisis 6sigma'!$D$14,'Analisis 6sigma'!$D$16,FALSE))/NORMDIST('Analisis 6sigma'!$D$14,'Analisis 6sigma'!$D$14,'Analisis 6sigma'!$D$16,FALSE)</f>
        <v>5.376080967933093E-09</v>
      </c>
      <c r="E14" s="2">
        <f>+IF((($B14/'Analisis 6sigma'!$D$7)&gt;0.99)*AND(($B14/'Analisis 6sigma'!$D$7)&lt;1),1,0)</f>
        <v>0</v>
      </c>
      <c r="F14" s="2">
        <f>+IF((($B14/'Analisis 6sigma'!$D$9)&gt;0.99)*AND(($B14/'Analisis 6sigma'!$D$9)&lt;1),1,0)</f>
        <v>0</v>
      </c>
    </row>
    <row r="15" spans="1:6" ht="12">
      <c r="A15">
        <v>9</v>
      </c>
      <c r="B15">
        <f t="shared" si="0"/>
        <v>0.12159999999999987</v>
      </c>
      <c r="C15" s="2">
        <f>(NORMDIST(B15,'Analisis 6sigma'!$D$14,'Analisis 6sigma'!$D$16,TRUE)*2)</f>
        <v>7.377277299159677E-10</v>
      </c>
      <c r="D15" s="2">
        <f>(NORMDIST($B15,'Analisis 6sigma'!$D$14,'Analisis 6sigma'!$D$16,FALSE))/NORMDIST('Analisis 6sigma'!$D$14,'Analisis 6sigma'!$D$14,'Analisis 6sigma'!$D$16,FALSE)</f>
        <v>5.8366223027395866E-09</v>
      </c>
      <c r="E15" s="2">
        <f>+IF((($B15/'Analisis 6sigma'!$D$7)&gt;0.99)*AND(($B15/'Analisis 6sigma'!$D$7)&lt;1),1,0)</f>
        <v>0</v>
      </c>
      <c r="F15" s="2">
        <f>+IF((($B15/'Analisis 6sigma'!$D$9)&gt;0.99)*AND(($B15/'Analisis 6sigma'!$D$9)&lt;1),1,0)</f>
        <v>0</v>
      </c>
    </row>
    <row r="16" spans="1:6" ht="12">
      <c r="A16">
        <v>10</v>
      </c>
      <c r="B16">
        <f t="shared" si="0"/>
        <v>0.12399999999999986</v>
      </c>
      <c r="C16" s="2">
        <f>(NORMDIST(B16,'Analisis 6sigma'!$D$14,'Analisis 6sigma'!$D$16,TRUE)*2)</f>
        <v>8.024386871921269E-10</v>
      </c>
      <c r="D16" s="2">
        <f>(NORMDIST($B16,'Analisis 6sigma'!$D$14,'Analisis 6sigma'!$D$16,FALSE))/NORMDIST('Analisis 6sigma'!$D$14,'Analisis 6sigma'!$D$14,'Analisis 6sigma'!$D$16,FALSE)</f>
        <v>6.335489446697077E-09</v>
      </c>
      <c r="E16" s="2">
        <f>+IF((($B16/'Analisis 6sigma'!$D$7)&gt;0.99)*AND(($B16/'Analisis 6sigma'!$D$7)&lt;1),1,0)</f>
        <v>0</v>
      </c>
      <c r="F16" s="2">
        <f>+IF((($B16/'Analisis 6sigma'!$D$9)&gt;0.99)*AND(($B16/'Analisis 6sigma'!$D$9)&lt;1),1,0)</f>
        <v>0</v>
      </c>
    </row>
    <row r="17" spans="1:6" ht="12">
      <c r="A17">
        <v>11</v>
      </c>
      <c r="B17">
        <f t="shared" si="0"/>
        <v>0.12639999999999987</v>
      </c>
      <c r="C17" s="2">
        <f>(NORMDIST(B17,'Analisis 6sigma'!$D$14,'Analisis 6sigma'!$D$16,TRUE)*2)</f>
        <v>8.726742836551948E-10</v>
      </c>
      <c r="D17" s="2">
        <f>(NORMDIST($B17,'Analisis 6sigma'!$D$14,'Analisis 6sigma'!$D$16,FALSE))/NORMDIST('Analisis 6sigma'!$D$14,'Analisis 6sigma'!$D$14,'Analisis 6sigma'!$D$16,FALSE)</f>
        <v>6.875773240346537E-09</v>
      </c>
      <c r="E17" s="2">
        <f>+IF((($B17/'Analisis 6sigma'!$D$7)&gt;0.99)*AND(($B17/'Analisis 6sigma'!$D$7)&lt;1),1,0)</f>
        <v>0</v>
      </c>
      <c r="F17" s="2">
        <f>+IF((($B17/'Analisis 6sigma'!$D$9)&gt;0.99)*AND(($B17/'Analisis 6sigma'!$D$9)&lt;1),1,0)</f>
        <v>0</v>
      </c>
    </row>
    <row r="18" spans="1:6" ht="12">
      <c r="A18">
        <v>12</v>
      </c>
      <c r="B18">
        <f t="shared" si="0"/>
        <v>0.12879999999999986</v>
      </c>
      <c r="C18" s="2">
        <f>(NORMDIST(B18,'Analisis 6sigma'!$D$14,'Analisis 6sigma'!$D$16,TRUE)*2)</f>
        <v>9.48892629424629E-10</v>
      </c>
      <c r="D18" s="2">
        <f>(NORMDIST($B18,'Analisis 6sigma'!$D$14,'Analisis 6sigma'!$D$16,FALSE))/NORMDIST('Analisis 6sigma'!$D$14,'Analisis 6sigma'!$D$14,'Analisis 6sigma'!$D$16,FALSE)</f>
        <v>7.46080537728909E-09</v>
      </c>
      <c r="E18" s="2">
        <f>+IF((($B18/'Analisis 6sigma'!$D$7)&gt;0.99)*AND(($B18/'Analisis 6sigma'!$D$7)&lt;1),1,0)</f>
        <v>0</v>
      </c>
      <c r="F18" s="2">
        <f>+IF((($B18/'Analisis 6sigma'!$D$9)&gt;0.99)*AND(($B18/'Analisis 6sigma'!$D$9)&lt;1),1,0)</f>
        <v>0</v>
      </c>
    </row>
    <row r="19" spans="1:6" ht="12">
      <c r="A19">
        <v>13</v>
      </c>
      <c r="B19">
        <f t="shared" si="0"/>
        <v>0.13119999999999987</v>
      </c>
      <c r="C19" s="2">
        <f>(NORMDIST(B19,'Analisis 6sigma'!$D$14,'Analisis 6sigma'!$D$16,TRUE)*2)</f>
        <v>1.0315886394010446E-09</v>
      </c>
      <c r="D19" s="2">
        <f>(NORMDIST($B19,'Analisis 6sigma'!$D$14,'Analisis 6sigma'!$D$16,FALSE))/NORMDIST('Analisis 6sigma'!$D$14,'Analisis 6sigma'!$D$14,'Analisis 6sigma'!$D$16,FALSE)</f>
        <v>8.094176474097891E-09</v>
      </c>
      <c r="E19" s="2">
        <f>+IF((($B19/'Analisis 6sigma'!$D$7)&gt;0.99)*AND(($B19/'Analisis 6sigma'!$D$7)&lt;1),1,0)</f>
        <v>0</v>
      </c>
      <c r="F19" s="2">
        <f>+IF((($B19/'Analisis 6sigma'!$D$9)&gt;0.99)*AND(($B19/'Analisis 6sigma'!$D$9)&lt;1),1,0)</f>
        <v>0</v>
      </c>
    </row>
    <row r="20" spans="1:6" ht="12">
      <c r="A20">
        <v>14</v>
      </c>
      <c r="B20">
        <f t="shared" si="0"/>
        <v>0.13359999999999989</v>
      </c>
      <c r="C20" s="2">
        <f>(NORMDIST(B20,'Analisis 6sigma'!$D$14,'Analisis 6sigma'!$D$16,TRUE)*2)</f>
        <v>1.121296889647105E-09</v>
      </c>
      <c r="D20" s="2">
        <f>(NORMDIST($B20,'Analisis 6sigma'!$D$14,'Analisis 6sigma'!$D$16,FALSE))/NORMDIST('Analisis 6sigma'!$D$14,'Analisis 6sigma'!$D$14,'Analisis 6sigma'!$D$16,FALSE)</f>
        <v>8.779755439568272E-09</v>
      </c>
      <c r="E20" s="2">
        <f>+IF((($B20/'Analisis 6sigma'!$D$7)&gt;0.99)*AND(($B20/'Analisis 6sigma'!$D$7)&lt;1),1,0)</f>
        <v>0</v>
      </c>
      <c r="F20" s="2">
        <f>+IF((($B20/'Analisis 6sigma'!$D$9)&gt;0.99)*AND(($B20/'Analisis 6sigma'!$D$9)&lt;1),1,0)</f>
        <v>0</v>
      </c>
    </row>
    <row r="21" spans="1:6" ht="12">
      <c r="A21">
        <v>15</v>
      </c>
      <c r="B21">
        <f t="shared" si="0"/>
        <v>0.13599999999999987</v>
      </c>
      <c r="C21" s="2">
        <f>(NORMDIST(B21,'Analisis 6sigma'!$D$14,'Analisis 6sigma'!$D$16,TRUE)*2)</f>
        <v>1.218594687131068E-09</v>
      </c>
      <c r="D21" s="2">
        <f>(NORMDIST($B21,'Analisis 6sigma'!$D$14,'Analisis 6sigma'!$D$16,FALSE))/NORMDIST('Analisis 6sigma'!$D$14,'Analisis 6sigma'!$D$14,'Analisis 6sigma'!$D$16,FALSE)</f>
        <v>9.521710232327602E-09</v>
      </c>
      <c r="E21" s="2">
        <f>+IF((($B21/'Analisis 6sigma'!$D$7)&gt;0.99)*AND(($B21/'Analisis 6sigma'!$D$7)&lt;1),1,0)</f>
        <v>0</v>
      </c>
      <c r="F21" s="2">
        <f>+IF((($B21/'Analisis 6sigma'!$D$9)&gt;0.99)*AND(($B21/'Analisis 6sigma'!$D$9)&lt;1),1,0)</f>
        <v>0</v>
      </c>
    </row>
    <row r="22" spans="1:6" ht="12">
      <c r="A22">
        <v>16</v>
      </c>
      <c r="B22">
        <f t="shared" si="0"/>
        <v>0.13839999999999986</v>
      </c>
      <c r="C22" s="2">
        <f>(NORMDIST(B22,'Analisis 6sigma'!$D$14,'Analisis 6sigma'!$D$16,TRUE)*2)</f>
        <v>1.3241053681018725E-09</v>
      </c>
      <c r="D22" s="2">
        <f>(NORMDIST($B22,'Analisis 6sigma'!$D$14,'Analisis 6sigma'!$D$16,FALSE))/NORMDIST('Analisis 6sigma'!$D$14,'Analisis 6sigma'!$D$14,'Analisis 6sigma'!$D$16,FALSE)</f>
        <v>1.0324530101593068E-08</v>
      </c>
      <c r="E22" s="2">
        <f>+IF((($B22/'Analisis 6sigma'!$D$7)&gt;0.99)*AND(($B22/'Analisis 6sigma'!$D$7)&lt;1),1,0)</f>
        <v>0</v>
      </c>
      <c r="F22" s="2">
        <f>+IF((($B22/'Analisis 6sigma'!$D$9)&gt;0.99)*AND(($B22/'Analisis 6sigma'!$D$9)&lt;1),1,0)</f>
        <v>0</v>
      </c>
    </row>
    <row r="23" spans="1:6" ht="12">
      <c r="A23">
        <v>17</v>
      </c>
      <c r="B23">
        <f t="shared" si="0"/>
        <v>0.14079999999999987</v>
      </c>
      <c r="C23" s="2">
        <f>(NORMDIST(B23,'Analisis 6sigma'!$D$14,'Analisis 6sigma'!$D$16,TRUE)*2)</f>
        <v>1.4385018414052567E-09</v>
      </c>
      <c r="D23" s="2">
        <f>(NORMDIST($B23,'Analisis 6sigma'!$D$14,'Analisis 6sigma'!$D$16,FALSE))/NORMDIST('Analisis 6sigma'!$D$14,'Analisis 6sigma'!$D$14,'Analisis 6sigma'!$D$16,FALSE)</f>
        <v>1.1193049411978085E-08</v>
      </c>
      <c r="E23" s="2">
        <f>+IF((($B23/'Analisis 6sigma'!$D$7)&gt;0.99)*AND(($B23/'Analisis 6sigma'!$D$7)&lt;1),1,0)</f>
        <v>0</v>
      </c>
      <c r="F23" s="2">
        <f>+IF((($B23/'Analisis 6sigma'!$D$9)&gt;0.99)*AND(($B23/'Analisis 6sigma'!$D$9)&lt;1),1,0)</f>
        <v>0</v>
      </c>
    </row>
    <row r="24" spans="1:6" ht="12">
      <c r="A24">
        <v>18</v>
      </c>
      <c r="B24">
        <f t="shared" si="0"/>
        <v>0.14319999999999988</v>
      </c>
      <c r="C24" s="2">
        <f>(NORMDIST(B24,'Analisis 6sigma'!$D$14,'Analisis 6sigma'!$D$16,TRUE)*2)</f>
        <v>1.562510394158126E-09</v>
      </c>
      <c r="D24" s="2">
        <f>(NORMDIST($B24,'Analisis 6sigma'!$D$14,'Analisis 6sigma'!$D$16,FALSE))/NORMDIST('Analisis 6sigma'!$D$14,'Analisis 6sigma'!$D$14,'Analisis 6sigma'!$D$16,FALSE)</f>
        <v>1.2132473159731697E-08</v>
      </c>
      <c r="E24" s="2">
        <f>+IF((($B24/'Analisis 6sigma'!$D$7)&gt;0.99)*AND(($B24/'Analisis 6sigma'!$D$7)&lt;1),1,0)</f>
        <v>0</v>
      </c>
      <c r="F24" s="2">
        <f>+IF((($B24/'Analisis 6sigma'!$D$9)&gt;0.99)*AND(($B24/'Analisis 6sigma'!$D$9)&lt;1),1,0)</f>
        <v>0</v>
      </c>
    </row>
    <row r="25" spans="1:6" ht="12">
      <c r="A25">
        <v>19</v>
      </c>
      <c r="B25">
        <f t="shared" si="0"/>
        <v>0.14559999999999987</v>
      </c>
      <c r="C25" s="2">
        <f>(NORMDIST(B25,'Analisis 6sigma'!$D$14,'Analisis 6sigma'!$D$16,TRUE)*2)</f>
        <v>1.6969147783768728E-09</v>
      </c>
      <c r="D25" s="2">
        <f>(NORMDIST($B25,'Analisis 6sigma'!$D$14,'Analisis 6sigma'!$D$16,FALSE))/NORMDIST('Analisis 6sigma'!$D$14,'Analisis 6sigma'!$D$14,'Analisis 6sigma'!$D$16,FALSE)</f>
        <v>1.3148404294668291E-08</v>
      </c>
      <c r="E25" s="2">
        <f>+IF((($B25/'Analisis 6sigma'!$D$7)&gt;0.99)*AND(($B25/'Analisis 6sigma'!$D$7)&lt;1),1,0)</f>
        <v>0</v>
      </c>
      <c r="F25" s="2">
        <f>+IF((($B25/'Analisis 6sigma'!$D$9)&gt;0.99)*AND(($B25/'Analisis 6sigma'!$D$9)&lt;1),1,0)</f>
        <v>0</v>
      </c>
    </row>
    <row r="26" spans="1:6" ht="12">
      <c r="A26">
        <v>20</v>
      </c>
      <c r="B26">
        <f t="shared" si="0"/>
        <v>0.14799999999999985</v>
      </c>
      <c r="C26" s="2">
        <f>(NORMDIST(B26,'Analisis 6sigma'!$D$14,'Analisis 6sigma'!$D$16,TRUE)*2)</f>
        <v>1.8425605984091115E-09</v>
      </c>
      <c r="D26" s="2">
        <f>(NORMDIST($B26,'Analisis 6sigma'!$D$14,'Analisis 6sigma'!$D$16,FALSE))/NORMDIST('Analisis 6sigma'!$D$14,'Analisis 6sigma'!$D$14,'Analisis 6sigma'!$D$16,FALSE)</f>
        <v>1.4246872969321935E-08</v>
      </c>
      <c r="E26" s="2">
        <f>+IF((($B26/'Analisis 6sigma'!$D$7)&gt;0.99)*AND(($B26/'Analisis 6sigma'!$D$7)&lt;1),1,0)</f>
        <v>0</v>
      </c>
      <c r="F26" s="2">
        <f>+IF((($B26/'Analisis 6sigma'!$D$9)&gt;0.99)*AND(($B26/'Analisis 6sigma'!$D$9)&lt;1),1,0)</f>
        <v>0</v>
      </c>
    </row>
    <row r="27" spans="1:6" ht="12">
      <c r="A27">
        <v>21</v>
      </c>
      <c r="B27">
        <f t="shared" si="0"/>
        <v>0.15039999999999987</v>
      </c>
      <c r="C27" s="2">
        <f>(NORMDIST(B27,'Analisis 6sigma'!$D$14,'Analisis 6sigma'!$D$16,TRUE)*2)</f>
        <v>2.0003600203524575E-09</v>
      </c>
      <c r="D27" s="2">
        <f>(NORMDIST($B27,'Analisis 6sigma'!$D$14,'Analisis 6sigma'!$D$16,FALSE))/NORMDIST('Analisis 6sigma'!$D$14,'Analisis 6sigma'!$D$14,'Analisis 6sigma'!$D$16,FALSE)</f>
        <v>1.5434367844580435E-08</v>
      </c>
      <c r="E27" s="2">
        <f>+IF((($B27/'Analisis 6sigma'!$D$7)&gt;0.99)*AND(($B27/'Analisis 6sigma'!$D$7)&lt;1),1,0)</f>
        <v>0</v>
      </c>
      <c r="F27" s="2">
        <f>+IF((($B27/'Analisis 6sigma'!$D$9)&gt;0.99)*AND(($B27/'Analisis 6sigma'!$D$9)&lt;1),1,0)</f>
        <v>0</v>
      </c>
    </row>
    <row r="28" spans="1:6" ht="12">
      <c r="A28">
        <v>22</v>
      </c>
      <c r="B28">
        <f t="shared" si="0"/>
        <v>0.15279999999999988</v>
      </c>
      <c r="C28" s="2">
        <f>(NORMDIST(B28,'Analisis 6sigma'!$D$14,'Analisis 6sigma'!$D$16,TRUE)*2)</f>
        <v>2.1712968260608996E-09</v>
      </c>
      <c r="D28" s="2">
        <f>(NORMDIST($B28,'Analisis 6sigma'!$D$14,'Analisis 6sigma'!$D$16,FALSE))/NORMDIST('Analisis 6sigma'!$D$14,'Analisis 6sigma'!$D$14,'Analisis 6sigma'!$D$16,FALSE)</f>
        <v>1.6717869589216092E-08</v>
      </c>
      <c r="E28" s="2">
        <f>+IF((($B28/'Analisis 6sigma'!$D$7)&gt;0.99)*AND(($B28/'Analisis 6sigma'!$D$7)&lt;1),1,0)</f>
        <v>0</v>
      </c>
      <c r="F28" s="2">
        <f>+IF((($B28/'Analisis 6sigma'!$D$9)&gt;0.99)*AND(($B28/'Analisis 6sigma'!$D$9)&lt;1),1,0)</f>
        <v>0</v>
      </c>
    </row>
    <row r="29" spans="1:6" ht="12">
      <c r="A29">
        <v>23</v>
      </c>
      <c r="B29">
        <f t="shared" si="0"/>
        <v>0.15519999999999987</v>
      </c>
      <c r="C29" s="2">
        <f>(NORMDIST(B29,'Analisis 6sigma'!$D$14,'Analisis 6sigma'!$D$16,TRUE)*2)</f>
        <v>2.356431835848379E-09</v>
      </c>
      <c r="D29" s="2">
        <f>(NORMDIST($B29,'Analisis 6sigma'!$D$14,'Analisis 6sigma'!$D$16,FALSE))/NORMDIST('Analisis 6sigma'!$D$14,'Analisis 6sigma'!$D$14,'Analisis 6sigma'!$D$16,FALSE)</f>
        <v>1.8104886719388344E-08</v>
      </c>
      <c r="E29" s="2">
        <f>+IF((($B29/'Analisis 6sigma'!$D$7)&gt;0.99)*AND(($B29/'Analisis 6sigma'!$D$7)&lt;1),1,0)</f>
        <v>0</v>
      </c>
      <c r="F29" s="2">
        <f>+IF((($B29/'Analisis 6sigma'!$D$9)&gt;0.99)*AND(($B29/'Analisis 6sigma'!$D$9)&lt;1),1,0)</f>
        <v>0</v>
      </c>
    </row>
    <row r="30" spans="1:6" ht="12">
      <c r="A30">
        <v>24</v>
      </c>
      <c r="B30">
        <f t="shared" si="0"/>
        <v>0.15759999999999988</v>
      </c>
      <c r="C30" s="2">
        <f>(NORMDIST(B30,'Analisis 6sigma'!$D$14,'Analisis 6sigma'!$D$16,TRUE)*2)</f>
        <v>2.556908725600023E-09</v>
      </c>
      <c r="D30" s="2">
        <f>(NORMDIST($B30,'Analisis 6sigma'!$D$14,'Analisis 6sigma'!$D$16,FALSE))/NORMDIST('Analisis 6sigma'!$D$14,'Analisis 6sigma'!$D$14,'Analisis 6sigma'!$D$16,FALSE)</f>
        <v>1.9603493933344736E-08</v>
      </c>
      <c r="E30" s="2">
        <f>+IF((($B30/'Analisis 6sigma'!$D$7)&gt;0.99)*AND(($B30/'Analisis 6sigma'!$D$7)&lt;1),1,0)</f>
        <v>0</v>
      </c>
      <c r="F30" s="2">
        <f>+IF((($B30/'Analisis 6sigma'!$D$9)&gt;0.99)*AND(($B30/'Analisis 6sigma'!$D$9)&lt;1),1,0)</f>
        <v>0</v>
      </c>
    </row>
    <row r="31" spans="1:6" ht="12">
      <c r="A31">
        <v>25</v>
      </c>
      <c r="B31">
        <f t="shared" si="0"/>
        <v>0.15999999999999986</v>
      </c>
      <c r="C31" s="2">
        <f>(NORMDIST(B31,'Analisis 6sigma'!$D$14,'Analisis 6sigma'!$D$16,TRUE)*2)</f>
        <v>2.7739602657046674E-09</v>
      </c>
      <c r="D31" s="2">
        <f>(NORMDIST($B31,'Analisis 6sigma'!$D$14,'Analisis 6sigma'!$D$16,FALSE))/NORMDIST('Analisis 6sigma'!$D$14,'Analisis 6sigma'!$D$14,'Analisis 6sigma'!$D$16,FALSE)</f>
        <v>2.1222373106238882E-08</v>
      </c>
      <c r="E31" s="2">
        <f>+IF((($B31/'Analisis 6sigma'!$D$7)&gt;0.99)*AND(($B31/'Analisis 6sigma'!$D$7)&lt;1),1,0)</f>
        <v>0</v>
      </c>
      <c r="F31" s="2">
        <f>+IF((($B31/'Analisis 6sigma'!$D$9)&gt;0.99)*AND(($B31/'Analisis 6sigma'!$D$9)&lt;1),1,0)</f>
        <v>0</v>
      </c>
    </row>
    <row r="32" spans="1:6" ht="12">
      <c r="A32">
        <v>26</v>
      </c>
      <c r="B32">
        <f t="shared" si="0"/>
        <v>0.16239999999999988</v>
      </c>
      <c r="C32" s="2">
        <f>(NORMDIST(B32,'Analisis 6sigma'!$D$14,'Analisis 6sigma'!$D$16,TRUE)*2)</f>
        <v>3.0089150110309176E-09</v>
      </c>
      <c r="D32" s="2">
        <f>(NORMDIST($B32,'Analisis 6sigma'!$D$14,'Analisis 6sigma'!$D$16,FALSE))/NORMDIST('Analisis 6sigma'!$D$14,'Analisis 6sigma'!$D$14,'Analisis 6sigma'!$D$16,FALSE)</f>
        <v>2.2970857120237904E-08</v>
      </c>
      <c r="E32" s="2">
        <f>+IF((($B32/'Analisis 6sigma'!$D$7)&gt;0.99)*AND(($B32/'Analisis 6sigma'!$D$7)&lt;1),1,0)</f>
        <v>0</v>
      </c>
      <c r="F32" s="2">
        <f>+IF((($B32/'Analisis 6sigma'!$D$9)&gt;0.99)*AND(($B32/'Analisis 6sigma'!$D$9)&lt;1),1,0)</f>
        <v>0</v>
      </c>
    </row>
    <row r="33" spans="1:6" ht="12">
      <c r="A33">
        <v>27</v>
      </c>
      <c r="B33">
        <f t="shared" si="0"/>
        <v>0.1647999999999999</v>
      </c>
      <c r="C33" s="2">
        <f>(NORMDIST(B33,'Analisis 6sigma'!$D$14,'Analisis 6sigma'!$D$16,TRUE)*2)</f>
        <v>3.2632044730889918E-09</v>
      </c>
      <c r="D33" s="2">
        <f>(NORMDIST($B33,'Analisis 6sigma'!$D$14,'Analisis 6sigma'!$D$16,FALSE))/NORMDIST('Analisis 6sigma'!$D$14,'Analisis 6sigma'!$D$14,'Analisis 6sigma'!$D$16,FALSE)</f>
        <v>2.4858976715930816E-08</v>
      </c>
      <c r="E33" s="2">
        <f>+IF((($B33/'Analisis 6sigma'!$D$7)&gt;0.99)*AND(($B33/'Analisis 6sigma'!$D$7)&lt;1),1,0)</f>
        <v>0</v>
      </c>
      <c r="F33" s="2">
        <f>+IF((($B33/'Analisis 6sigma'!$D$9)&gt;0.99)*AND(($B33/'Analisis 6sigma'!$D$9)&lt;1),1,0)</f>
        <v>0</v>
      </c>
    </row>
    <row r="34" spans="1:6" ht="12">
      <c r="A34">
        <v>28</v>
      </c>
      <c r="B34">
        <f t="shared" si="0"/>
        <v>0.16719999999999988</v>
      </c>
      <c r="C34" s="2">
        <f>(NORMDIST(B34,'Analisis 6sigma'!$D$14,'Analisis 6sigma'!$D$16,TRUE)*2)</f>
        <v>3.538370807560595E-09</v>
      </c>
      <c r="D34" s="2">
        <f>(NORMDIST($B34,'Analisis 6sigma'!$D$14,'Analisis 6sigma'!$D$16,FALSE))/NORMDIST('Analisis 6sigma'!$D$14,'Analisis 6sigma'!$D$14,'Analisis 6sigma'!$D$16,FALSE)</f>
        <v>2.689751056251707E-08</v>
      </c>
      <c r="E34" s="2">
        <f>+IF((($B34/'Analisis 6sigma'!$D$7)&gt;0.99)*AND(($B34/'Analisis 6sigma'!$D$7)&lt;1),1,0)</f>
        <v>0</v>
      </c>
      <c r="F34" s="2">
        <f>+IF((($B34/'Analisis 6sigma'!$D$9)&gt;0.99)*AND(($B34/'Analisis 6sigma'!$D$9)&lt;1),1,0)</f>
        <v>0</v>
      </c>
    </row>
    <row r="35" spans="1:6" ht="12">
      <c r="A35">
        <v>29</v>
      </c>
      <c r="B35">
        <f t="shared" si="0"/>
        <v>0.16959999999999986</v>
      </c>
      <c r="C35" s="2">
        <f>(NORMDIST(B35,'Analisis 6sigma'!$D$14,'Analisis 6sigma'!$D$16,TRUE)*2)</f>
        <v>3.836075052543605E-09</v>
      </c>
      <c r="D35" s="2">
        <f>(NORMDIST($B35,'Analisis 6sigma'!$D$14,'Analisis 6sigma'!$D$16,FALSE))/NORMDIST('Analisis 6sigma'!$D$14,'Analisis 6sigma'!$D$14,'Analisis 6sigma'!$D$16,FALSE)</f>
        <v>2.9098038756374232E-08</v>
      </c>
      <c r="E35" s="2">
        <f>+IF((($B35/'Analisis 6sigma'!$D$7)&gt;0.99)*AND(($B35/'Analisis 6sigma'!$D$7)&lt;1),1,0)</f>
        <v>0</v>
      </c>
      <c r="F35" s="2">
        <f>+IF((($B35/'Analisis 6sigma'!$D$9)&gt;0.99)*AND(($B35/'Analisis 6sigma'!$D$9)&lt;1),1,0)</f>
        <v>0</v>
      </c>
    </row>
    <row r="36" spans="1:6" ht="12">
      <c r="A36">
        <v>30</v>
      </c>
      <c r="B36">
        <f t="shared" si="0"/>
        <v>0.17199999999999988</v>
      </c>
      <c r="C36" s="2">
        <f>(NORMDIST(B36,'Analisis 6sigma'!$D$14,'Analisis 6sigma'!$D$16,TRUE)*2)</f>
        <v>4.158105955155111E-09</v>
      </c>
      <c r="D36" s="2">
        <f>(NORMDIST($B36,'Analisis 6sigma'!$D$14,'Analisis 6sigma'!$D$16,FALSE))/NORMDIST('Analisis 6sigma'!$D$14,'Analisis 6sigma'!$D$14,'Analisis 6sigma'!$D$16,FALSE)</f>
        <v>3.147299997040951E-08</v>
      </c>
      <c r="E36" s="2">
        <f>+IF((($B36/'Analisis 6sigma'!$D$7)&gt;0.99)*AND(($B36/'Analisis 6sigma'!$D$7)&lt;1),1,0)</f>
        <v>0</v>
      </c>
      <c r="F36" s="2">
        <f>+IF((($B36/'Analisis 6sigma'!$D$9)&gt;0.99)*AND(($B36/'Analisis 6sigma'!$D$9)&lt;1),1,0)</f>
        <v>0</v>
      </c>
    </row>
    <row r="37" spans="1:6" ht="12">
      <c r="A37">
        <v>31</v>
      </c>
      <c r="B37">
        <f t="shared" si="0"/>
        <v>0.1743999999999999</v>
      </c>
      <c r="C37" s="2">
        <f>(NORMDIST(B37,'Analisis 6sigma'!$D$14,'Analisis 6sigma'!$D$16,TRUE)*2)</f>
        <v>4.506389426575198E-09</v>
      </c>
      <c r="D37" s="2">
        <f>(NORMDIST($B37,'Analisis 6sigma'!$D$14,'Analisis 6sigma'!$D$16,FALSE))/NORMDIST('Analisis 6sigma'!$D$14,'Analisis 6sigma'!$D$14,'Analisis 6sigma'!$D$16,FALSE)</f>
        <v>3.403575249013589E-08</v>
      </c>
      <c r="E37" s="2">
        <f>+IF((($B37/'Analisis 6sigma'!$D$7)&gt;0.99)*AND(($B37/'Analisis 6sigma'!$D$7)&lt;1),1,0)</f>
        <v>0</v>
      </c>
      <c r="F37" s="2">
        <f>+IF((($B37/'Analisis 6sigma'!$D$9)&gt;0.99)*AND(($B37/'Analisis 6sigma'!$D$9)&lt;1),1,0)</f>
        <v>0</v>
      </c>
    </row>
    <row r="38" spans="1:6" ht="12">
      <c r="A38">
        <v>32</v>
      </c>
      <c r="B38">
        <f t="shared" si="0"/>
        <v>0.17679999999999987</v>
      </c>
      <c r="C38" s="2">
        <f>(NORMDIST(B38,'Analisis 6sigma'!$D$14,'Analisis 6sigma'!$D$16,TRUE)*2)</f>
        <v>4.882998668197237E-09</v>
      </c>
      <c r="D38" s="2">
        <f>(NORMDIST($B38,'Analisis 6sigma'!$D$14,'Analisis 6sigma'!$D$16,FALSE))/NORMDIST('Analisis 6sigma'!$D$14,'Analisis 6sigma'!$D$14,'Analisis 6sigma'!$D$16,FALSE)</f>
        <v>3.680063938669706E-08</v>
      </c>
      <c r="E38" s="2">
        <f>+IF((($B38/'Analisis 6sigma'!$D$7)&gt;0.99)*AND(($B38/'Analisis 6sigma'!$D$7)&lt;1),1,0)</f>
        <v>0</v>
      </c>
      <c r="F38" s="2">
        <f>+IF((($B38/'Analisis 6sigma'!$D$9)&gt;0.99)*AND(($B38/'Analisis 6sigma'!$D$9)&lt;1),1,0)</f>
        <v>0</v>
      </c>
    </row>
    <row r="39" spans="1:6" ht="12">
      <c r="A39">
        <v>33</v>
      </c>
      <c r="B39">
        <f t="shared" si="0"/>
        <v>0.17919999999999986</v>
      </c>
      <c r="C39" s="2">
        <f>(NORMDIST(B39,'Analisis 6sigma'!$D$14,'Analisis 6sigma'!$D$16,TRUE)*2)</f>
        <v>5.290165014293205E-09</v>
      </c>
      <c r="D39" s="2">
        <f>(NORMDIST($B39,'Analisis 6sigma'!$D$14,'Analisis 6sigma'!$D$16,FALSE))/NORMDIST('Analisis 6sigma'!$D$14,'Analisis 6sigma'!$D$14,'Analisis 6sigma'!$D$16,FALSE)</f>
        <v>3.978305809216595E-08</v>
      </c>
      <c r="E39" s="2">
        <f>+IF((($B39/'Analisis 6sigma'!$D$7)&gt;0.99)*AND(($B39/'Analisis 6sigma'!$D$7)&lt;1),1,0)</f>
        <v>0</v>
      </c>
      <c r="F39" s="2">
        <f>+IF((($B39/'Analisis 6sigma'!$D$9)&gt;0.99)*AND(($B39/'Analisis 6sigma'!$D$9)&lt;1),1,0)</f>
        <v>0</v>
      </c>
    </row>
    <row r="40" spans="1:6" ht="12">
      <c r="A40">
        <v>34</v>
      </c>
      <c r="B40">
        <f t="shared" si="0"/>
        <v>0.18159999999999987</v>
      </c>
      <c r="C40" s="2">
        <f>(NORMDIST(B40,'Analisis 6sigma'!$D$14,'Analisis 6sigma'!$D$16,TRUE)*2)</f>
        <v>5.7302895395097885E-09</v>
      </c>
      <c r="D40" s="2">
        <f>(NORMDIST($B40,'Analisis 6sigma'!$D$14,'Analisis 6sigma'!$D$16,FALSE))/NORMDIST('Analisis 6sigma'!$D$14,'Analisis 6sigma'!$D$14,'Analisis 6sigma'!$D$16,FALSE)</f>
        <v>4.2999534658365674E-08</v>
      </c>
      <c r="E40" s="2">
        <f>+IF((($B40/'Analisis 6sigma'!$D$7)&gt;0.99)*AND(($B40/'Analisis 6sigma'!$D$7)&lt;1),1,0)</f>
        <v>0</v>
      </c>
      <c r="F40" s="2">
        <f>+IF((($B40/'Analisis 6sigma'!$D$9)&gt;0.99)*AND(($B40/'Analisis 6sigma'!$D$9)&lt;1),1,0)</f>
        <v>0</v>
      </c>
    </row>
    <row r="41" spans="1:6" ht="12">
      <c r="A41">
        <v>35</v>
      </c>
      <c r="B41">
        <f t="shared" si="0"/>
        <v>0.18399999999999989</v>
      </c>
      <c r="C41" s="2">
        <f>(NORMDIST(B41,'Analisis 6sigma'!$D$14,'Analisis 6sigma'!$D$16,TRUE)*2)</f>
        <v>6.205955482589637E-09</v>
      </c>
      <c r="D41" s="2">
        <f>(NORMDIST($B41,'Analisis 6sigma'!$D$14,'Analisis 6sigma'!$D$16,FALSE))/NORMDIST('Analisis 6sigma'!$D$14,'Analisis 6sigma'!$D$14,'Analisis 6sigma'!$D$16,FALSE)</f>
        <v>4.646780299727173E-08</v>
      </c>
      <c r="E41" s="2">
        <f>+IF((($B41/'Analisis 6sigma'!$D$7)&gt;0.99)*AND(($B41/'Analisis 6sigma'!$D$7)&lt;1),1,0)</f>
        <v>0</v>
      </c>
      <c r="F41" s="2">
        <f>+IF((($B41/'Analisis 6sigma'!$D$9)&gt;0.99)*AND(($B41/'Analisis 6sigma'!$D$9)&lt;1),1,0)</f>
        <v>0</v>
      </c>
    </row>
    <row r="42" spans="1:6" ht="12">
      <c r="A42">
        <v>36</v>
      </c>
      <c r="B42">
        <f t="shared" si="0"/>
        <v>0.18639999999999987</v>
      </c>
      <c r="C42" s="2">
        <f>(NORMDIST(B42,'Analisis 6sigma'!$D$14,'Analisis 6sigma'!$D$16,TRUE)*2)</f>
        <v>6.719941540979038E-09</v>
      </c>
      <c r="D42" s="2">
        <f>(NORMDIST($B42,'Analisis 6sigma'!$D$14,'Analisis 6sigma'!$D$16,FALSE))/NORMDIST('Analisis 6sigma'!$D$14,'Analisis 6sigma'!$D$14,'Analisis 6sigma'!$D$16,FALSE)</f>
        <v>5.020688941879759E-08</v>
      </c>
      <c r="E42" s="2">
        <f>+IF((($B42/'Analisis 6sigma'!$D$7)&gt;0.99)*AND(($B42/'Analisis 6sigma'!$D$7)&lt;1),1,0)</f>
        <v>0</v>
      </c>
      <c r="F42" s="2">
        <f>+IF((($B42/'Analisis 6sigma'!$D$9)&gt;0.99)*AND(($B42/'Analisis 6sigma'!$D$9)&lt;1),1,0)</f>
        <v>0</v>
      </c>
    </row>
    <row r="43" spans="1:6" ht="12">
      <c r="A43">
        <v>37</v>
      </c>
      <c r="B43">
        <f t="shared" si="0"/>
        <v>0.18879999999999986</v>
      </c>
      <c r="C43" s="2">
        <f>(NORMDIST(B43,'Analisis 6sigma'!$D$14,'Analisis 6sigma'!$D$16,TRUE)*2)</f>
        <v>7.275236094439084E-09</v>
      </c>
      <c r="D43" s="2">
        <f>(NORMDIST($B43,'Analisis 6sigma'!$D$14,'Analisis 6sigma'!$D$16,FALSE))/NORMDIST('Analisis 6sigma'!$D$14,'Analisis 6sigma'!$D$14,'Analisis 6sigma'!$D$16,FALSE)</f>
        <v>5.4237202800458135E-08</v>
      </c>
      <c r="E43" s="2">
        <f>+IF((($B43/'Analisis 6sigma'!$D$7)&gt;0.99)*AND(($B43/'Analisis 6sigma'!$D$7)&lt;1),1,0)</f>
        <v>0</v>
      </c>
      <c r="F43" s="2">
        <f>+IF((($B43/'Analisis 6sigma'!$D$9)&gt;0.99)*AND(($B43/'Analisis 6sigma'!$D$9)&lt;1),1,0)</f>
        <v>0</v>
      </c>
    </row>
    <row r="44" spans="1:6" ht="12">
      <c r="A44">
        <v>38</v>
      </c>
      <c r="B44">
        <f t="shared" si="0"/>
        <v>0.19119999999999987</v>
      </c>
      <c r="C44" s="2">
        <f>(NORMDIST(B44,'Analisis 6sigma'!$D$14,'Analisis 6sigma'!$D$16,TRUE)*2)</f>
        <v>7.875052419442109E-09</v>
      </c>
      <c r="D44" s="2">
        <f>(NORMDIST($B44,'Analisis 6sigma'!$D$14,'Analisis 6sigma'!$D$16,FALSE))/NORMDIST('Analisis 6sigma'!$D$14,'Analisis 6sigma'!$D$14,'Analisis 6sigma'!$D$16,FALSE)</f>
        <v>5.8580630743145383E-08</v>
      </c>
      <c r="E44" s="2">
        <f>+IF((($B44/'Analisis 6sigma'!$D$7)&gt;0.99)*AND(($B44/'Analisis 6sigma'!$D$7)&lt;1),1,0)</f>
        <v>0</v>
      </c>
      <c r="F44" s="2">
        <f>+IF((($B44/'Analisis 6sigma'!$D$9)&gt;0.99)*AND(($B44/'Analisis 6sigma'!$D$9)&lt;1),1,0)</f>
        <v>0</v>
      </c>
    </row>
    <row r="45" spans="1:6" ht="12">
      <c r="A45">
        <v>39</v>
      </c>
      <c r="B45">
        <f t="shared" si="0"/>
        <v>0.19359999999999988</v>
      </c>
      <c r="C45" s="2">
        <f>(NORMDIST(B45,'Analisis 6sigma'!$D$14,'Analisis 6sigma'!$D$16,TRUE)*2)</f>
        <v>8.52284496001175E-09</v>
      </c>
      <c r="D45" s="2">
        <f>(NORMDIST($B45,'Analisis 6sigma'!$D$14,'Analisis 6sigma'!$D$16,FALSE))/NORMDIST('Analisis 6sigma'!$D$14,'Analisis 6sigma'!$D$14,'Analisis 6sigma'!$D$16,FALSE)</f>
        <v>6.32606420880267E-08</v>
      </c>
      <c r="E45" s="2">
        <f>+IF((($B45/'Analisis 6sigma'!$D$7)&gt;0.99)*AND(($B45/'Analisis 6sigma'!$D$7)&lt;1),1,0)</f>
        <v>0</v>
      </c>
      <c r="F45" s="2">
        <f>+IF((($B45/'Analisis 6sigma'!$D$9)&gt;0.99)*AND(($B45/'Analisis 6sigma'!$D$9)&lt;1),1,0)</f>
        <v>0</v>
      </c>
    </row>
    <row r="46" spans="1:6" ht="12">
      <c r="A46">
        <v>40</v>
      </c>
      <c r="B46">
        <f t="shared" si="0"/>
        <v>0.19599999999999987</v>
      </c>
      <c r="C46" s="2">
        <f>(NORMDIST(B46,'Analisis 6sigma'!$D$14,'Analisis 6sigma'!$D$16,TRUE)*2)</f>
        <v>9.222326724770424E-09</v>
      </c>
      <c r="D46" s="2">
        <f>(NORMDIST($B46,'Analisis 6sigma'!$D$14,'Analisis 6sigma'!$D$16,FALSE))/NORMDIST('Analisis 6sigma'!$D$14,'Analisis 6sigma'!$D$14,'Analisis 6sigma'!$D$16,FALSE)</f>
        <v>6.830239619149028E-08</v>
      </c>
      <c r="E46" s="2">
        <f>+IF((($B46/'Analisis 6sigma'!$D$7)&gt;0.99)*AND(($B46/'Analisis 6sigma'!$D$7)&lt;1),1,0)</f>
        <v>0</v>
      </c>
      <c r="F46" s="2">
        <f>+IF((($B46/'Analisis 6sigma'!$D$9)&gt;0.99)*AND(($B46/'Analisis 6sigma'!$D$9)&lt;1),1,0)</f>
        <v>0</v>
      </c>
    </row>
    <row r="47" spans="1:6" ht="12">
      <c r="A47">
        <v>41</v>
      </c>
      <c r="B47">
        <f t="shared" si="0"/>
        <v>0.19839999999999988</v>
      </c>
      <c r="C47" s="2">
        <f>(NORMDIST(B47,'Analisis 6sigma'!$D$14,'Analisis 6sigma'!$D$16,TRUE)*2)</f>
        <v>9.977487884303264E-09</v>
      </c>
      <c r="D47" s="2">
        <f>(NORMDIST($B47,'Analisis 6sigma'!$D$14,'Analisis 6sigma'!$D$16,FALSE))/NORMDIST('Analisis 6sigma'!$D$14,'Analisis 6sigma'!$D$14,'Analisis 6sigma'!$D$16,FALSE)</f>
        <v>7.373285937814904E-08</v>
      </c>
      <c r="E47" s="2">
        <f>+IF((($B47/'Analisis 6sigma'!$D$7)&gt;0.99)*AND(($B47/'Analisis 6sigma'!$D$7)&lt;1),1,0)</f>
        <v>0</v>
      </c>
      <c r="F47" s="2">
        <f>+IF((($B47/'Analisis 6sigma'!$D$9)&gt;0.99)*AND(($B47/'Analisis 6sigma'!$D$9)&lt;1),1,0)</f>
        <v>0</v>
      </c>
    </row>
    <row r="48" spans="1:6" ht="12">
      <c r="A48">
        <v>42</v>
      </c>
      <c r="B48">
        <f t="shared" si="0"/>
        <v>0.20079999999999987</v>
      </c>
      <c r="C48" s="2">
        <f>(NORMDIST(B48,'Analisis 6sigma'!$D$14,'Analisis 6sigma'!$D$16,TRUE)*2)</f>
        <v>1.0792615647542792E-08</v>
      </c>
      <c r="D48" s="2">
        <f>(NORMDIST($B48,'Analisis 6sigma'!$D$14,'Analisis 6sigma'!$D$16,FALSE))/NORMDIST('Analisis 6sigma'!$D$14,'Analisis 6sigma'!$D$14,'Analisis 6sigma'!$D$16,FALSE)</f>
        <v>7.958092901620956E-08</v>
      </c>
      <c r="E48" s="2">
        <f>+IF((($B48/'Analisis 6sigma'!$D$7)&gt;0.99)*AND(($B48/'Analisis 6sigma'!$D$7)&lt;1),1,0)</f>
        <v>0</v>
      </c>
      <c r="F48" s="2">
        <f>+IF((($B48/'Analisis 6sigma'!$D$9)&gt;0.99)*AND(($B48/'Analisis 6sigma'!$D$9)&lt;1),1,0)</f>
        <v>0</v>
      </c>
    </row>
    <row r="49" spans="1:6" ht="12">
      <c r="A49">
        <v>43</v>
      </c>
      <c r="B49">
        <f t="shared" si="0"/>
        <v>0.20319999999999988</v>
      </c>
      <c r="C49" s="2">
        <f>(NORMDIST(B49,'Analisis 6sigma'!$D$14,'Analisis 6sigma'!$D$16,TRUE)*2)</f>
        <v>1.1672315500740844E-08</v>
      </c>
      <c r="D49" s="2">
        <f>(NORMDIST($B49,'Analisis 6sigma'!$D$14,'Analisis 6sigma'!$D$16,FALSE))/NORMDIST('Analisis 6sigma'!$D$14,'Analisis 6sigma'!$D$14,'Analisis 6sigma'!$D$16,FALSE)</f>
        <v>8.587756568511297E-08</v>
      </c>
      <c r="E49" s="2">
        <f>+IF((($B49/'Analisis 6sigma'!$D$7)&gt;0.99)*AND(($B49/'Analisis 6sigma'!$D$7)&lt;1),1,0)</f>
        <v>0</v>
      </c>
      <c r="F49" s="2">
        <f>+IF((($B49/'Analisis 6sigma'!$D$9)&gt;0.99)*AND(($B49/'Analisis 6sigma'!$D$9)&lt;1),1,0)</f>
        <v>0</v>
      </c>
    </row>
    <row r="50" spans="1:6" ht="12">
      <c r="A50">
        <v>44</v>
      </c>
      <c r="B50">
        <f t="shared" si="0"/>
        <v>0.2055999999999999</v>
      </c>
      <c r="C50" s="2">
        <f>(NORMDIST(B50,'Analisis 6sigma'!$D$14,'Analisis 6sigma'!$D$16,TRUE)*2)</f>
        <v>1.2621533897734937E-08</v>
      </c>
      <c r="D50" s="2">
        <f>(NORMDIST($B50,'Analisis 6sigma'!$D$14,'Analisis 6sigma'!$D$16,FALSE))/NORMDIST('Analisis 6sigma'!$D$14,'Analisis 6sigma'!$D$14,'Analisis 6sigma'!$D$16,FALSE)</f>
        <v>9.265593393229326E-08</v>
      </c>
      <c r="E50" s="2">
        <f>+IF((($B50/'Analisis 6sigma'!$D$7)&gt;0.99)*AND(($B50/'Analisis 6sigma'!$D$7)&lt;1),1,0)</f>
        <v>0</v>
      </c>
      <c r="F50" s="2">
        <f>+IF((($B50/'Analisis 6sigma'!$D$9)&gt;0.99)*AND(($B50/'Analisis 6sigma'!$D$9)&lt;1),1,0)</f>
        <v>0</v>
      </c>
    </row>
    <row r="51" spans="1:6" ht="12">
      <c r="A51">
        <v>45</v>
      </c>
      <c r="B51">
        <f t="shared" si="0"/>
        <v>0.20799999999999988</v>
      </c>
      <c r="C51" s="2">
        <f>(NORMDIST(B51,'Analisis 6sigma'!$D$14,'Analisis 6sigma'!$D$16,TRUE)*2)</f>
        <v>1.3645582495653233E-08</v>
      </c>
      <c r="D51" s="2">
        <f>(NORMDIST($B51,'Analisis 6sigma'!$D$14,'Analisis 6sigma'!$D$16,FALSE))/NORMDIST('Analisis 6sigma'!$D$14,'Analisis 6sigma'!$D$14,'Analisis 6sigma'!$D$16,FALSE)</f>
        <v>9.995155214423948E-08</v>
      </c>
      <c r="E51" s="2">
        <f>+IF((($B51/'Analisis 6sigma'!$D$7)&gt;0.99)*AND(($B51/'Analisis 6sigma'!$D$7)&lt;1),1,0)</f>
        <v>0</v>
      </c>
      <c r="F51" s="2">
        <f>+IF((($B51/'Analisis 6sigma'!$D$9)&gt;0.99)*AND(($B51/'Analisis 6sigma'!$D$9)&lt;1),1,0)</f>
        <v>0</v>
      </c>
    </row>
    <row r="52" spans="1:6" ht="12">
      <c r="A52">
        <v>46</v>
      </c>
      <c r="B52">
        <f t="shared" si="0"/>
        <v>0.21039999999999986</v>
      </c>
      <c r="C52" s="2">
        <f>(NORMDIST(B52,'Analisis 6sigma'!$D$14,'Analisis 6sigma'!$D$16,TRUE)*2)</f>
        <v>1.4750164035944262E-08</v>
      </c>
      <c r="D52" s="2">
        <f>(NORMDIST($B52,'Analisis 6sigma'!$D$14,'Analisis 6sigma'!$D$16,FALSE))/NORMDIST('Analisis 6sigma'!$D$14,'Analisis 6sigma'!$D$14,'Analisis 6sigma'!$D$16,FALSE)</f>
        <v>1.078024520868696E-07</v>
      </c>
      <c r="E52" s="2">
        <f>+IF((($B52/'Analisis 6sigma'!$D$7)&gt;0.99)*AND(($B52/'Analisis 6sigma'!$D$7)&lt;1),1,0)</f>
        <v>0</v>
      </c>
      <c r="F52" s="2">
        <f>+IF((($B52/'Analisis 6sigma'!$D$9)&gt;0.99)*AND(($B52/'Analisis 6sigma'!$D$9)&lt;1),1,0)</f>
        <v>0</v>
      </c>
    </row>
    <row r="53" spans="1:6" ht="12">
      <c r="A53">
        <v>47</v>
      </c>
      <c r="B53">
        <f t="shared" si="0"/>
        <v>0.21279999999999988</v>
      </c>
      <c r="C53" s="2">
        <f>(NORMDIST(B53,'Analisis 6sigma'!$D$14,'Analisis 6sigma'!$D$16,TRUE)*2)</f>
        <v>1.5941399976688573E-08</v>
      </c>
      <c r="D53" s="2">
        <f>(NORMDIST($B53,'Analisis 6sigma'!$D$14,'Analisis 6sigma'!$D$16,FALSE))/NORMDIST('Analisis 6sigma'!$D$14,'Analisis 6sigma'!$D$14,'Analisis 6sigma'!$D$16,FALSE)</f>
        <v>1.1624934870157571E-07</v>
      </c>
      <c r="E53" s="2">
        <f>+IF((($B53/'Analisis 6sigma'!$D$7)&gt;0.99)*AND(($B53/'Analisis 6sigma'!$D$7)&lt;1),1,0)</f>
        <v>0</v>
      </c>
      <c r="F53" s="2">
        <f>+IF((($B53/'Analisis 6sigma'!$D$9)&gt;0.99)*AND(($B53/'Analisis 6sigma'!$D$9)&lt;1),1,0)</f>
        <v>0</v>
      </c>
    </row>
    <row r="54" spans="1:6" ht="12">
      <c r="A54">
        <v>48</v>
      </c>
      <c r="B54">
        <f t="shared" si="0"/>
        <v>0.2151999999999999</v>
      </c>
      <c r="C54" s="2">
        <f>(NORMDIST(B54,'Analisis 6sigma'!$D$14,'Analisis 6sigma'!$D$16,TRUE)*2)</f>
        <v>1.7225859988561214E-08</v>
      </c>
      <c r="D54" s="2">
        <f>(NORMDIST($B54,'Analisis 6sigma'!$D$14,'Analisis 6sigma'!$D$16,FALSE))/NORMDIST('Analisis 6sigma'!$D$14,'Analisis 6sigma'!$D$14,'Analisis 6sigma'!$D$16,FALSE)</f>
        <v>1.2533582077625955E-07</v>
      </c>
      <c r="E54" s="2">
        <f>+IF((($B54/'Analisis 6sigma'!$D$7)&gt;0.99)*AND(($B54/'Analisis 6sigma'!$D$7)&lt;1),1,0)</f>
        <v>0</v>
      </c>
      <c r="F54" s="2">
        <f>+IF((($B54/'Analisis 6sigma'!$D$9)&gt;0.99)*AND(($B54/'Analisis 6sigma'!$D$9)&lt;1),1,0)</f>
        <v>0</v>
      </c>
    </row>
    <row r="55" spans="1:6" ht="12">
      <c r="A55">
        <v>49</v>
      </c>
      <c r="B55">
        <f t="shared" si="0"/>
        <v>0.21759999999999988</v>
      </c>
      <c r="C55" s="2">
        <f>(NORMDIST(B55,'Analisis 6sigma'!$D$14,'Analisis 6sigma'!$D$16,TRUE)*2)</f>
        <v>1.8610593433586616E-08</v>
      </c>
      <c r="D55" s="2">
        <f>(NORMDIST($B55,'Analisis 6sigma'!$D$14,'Analisis 6sigma'!$D$16,FALSE))/NORMDIST('Analisis 6sigma'!$D$14,'Analisis 6sigma'!$D$14,'Analisis 6sigma'!$D$16,FALSE)</f>
        <v>1.3510850314534725E-07</v>
      </c>
      <c r="E55" s="2">
        <f>+IF((($B55/'Analisis 6sigma'!$D$7)&gt;0.99)*AND(($B55/'Analisis 6sigma'!$D$7)&lt;1),1,0)</f>
        <v>0</v>
      </c>
      <c r="F55" s="2">
        <f>+IF((($B55/'Analisis 6sigma'!$D$9)&gt;0.99)*AND(($B55/'Analisis 6sigma'!$D$9)&lt;1),1,0)</f>
        <v>0</v>
      </c>
    </row>
    <row r="56" spans="1:6" ht="12">
      <c r="A56">
        <v>50</v>
      </c>
      <c r="B56">
        <f t="shared" si="0"/>
        <v>0.21999999999999986</v>
      </c>
      <c r="C56" s="2">
        <f>(NORMDIST(B56,'Analisis 6sigma'!$D$14,'Analisis 6sigma'!$D$16,TRUE)*2)</f>
        <v>2.0103162952973247E-08</v>
      </c>
      <c r="D56" s="2">
        <f>(NORMDIST($B56,'Analisis 6sigma'!$D$14,'Analisis 6sigma'!$D$16,FALSE))/NORMDIST('Analisis 6sigma'!$D$14,'Analisis 6sigma'!$D$14,'Analisis 6sigma'!$D$16,FALSE)</f>
        <v>1.4561729110913146E-07</v>
      </c>
      <c r="E56" s="2">
        <f>+IF((($B56/'Analisis 6sigma'!$D$7)&gt;0.99)*AND(($B56/'Analisis 6sigma'!$D$7)&lt;1),1,0)</f>
        <v>0</v>
      </c>
      <c r="F56" s="2">
        <f>+IF((($B56/'Analisis 6sigma'!$D$9)&gt;0.99)*AND(($B56/'Analisis 6sigma'!$D$9)&lt;1),1,0)</f>
        <v>0</v>
      </c>
    </row>
    <row r="57" spans="1:6" ht="12">
      <c r="A57">
        <v>51</v>
      </c>
      <c r="B57">
        <f t="shared" si="0"/>
        <v>0.22239999999999988</v>
      </c>
      <c r="C57" s="2">
        <f>(NORMDIST(B57,'Analisis 6sigma'!$D$14,'Analisis 6sigma'!$D$16,TRUE)*2)</f>
        <v>2.171168029786591E-08</v>
      </c>
      <c r="D57" s="2">
        <f>(NORMDIST($B57,'Analisis 6sigma'!$D$14,'Analisis 6sigma'!$D$16,FALSE))/NORMDIST('Analisis 6sigma'!$D$14,'Analisis 6sigma'!$D$14,'Analisis 6sigma'!$D$16,FALSE)</f>
        <v>1.5691555780105537E-07</v>
      </c>
      <c r="E57" s="2">
        <f>+IF((($B57/'Analisis 6sigma'!$D$7)&gt;0.99)*AND(($B57/'Analisis 6sigma'!$D$7)&lt;1),1,0)</f>
        <v>0</v>
      </c>
      <c r="F57" s="2">
        <f>+IF((($B57/'Analisis 6sigma'!$D$9)&gt;0.99)*AND(($B57/'Analisis 6sigma'!$D$9)&lt;1),1,0)</f>
        <v>0</v>
      </c>
    </row>
    <row r="58" spans="1:6" ht="12">
      <c r="A58">
        <v>52</v>
      </c>
      <c r="B58">
        <f t="shared" si="0"/>
        <v>0.2247999999999999</v>
      </c>
      <c r="C58" s="2">
        <f>(NORMDIST(B58,'Analisis 6sigma'!$D$14,'Analisis 6sigma'!$D$16,TRUE)*2)</f>
        <v>2.3444844544812997E-08</v>
      </c>
      <c r="D58" s="2">
        <f>(NORMDIST($B58,'Analisis 6sigma'!$D$14,'Analisis 6sigma'!$D$16,FALSE))/NORMDIST('Analisis 6sigma'!$D$14,'Analisis 6sigma'!$D$14,'Analisis 6sigma'!$D$16,FALSE)</f>
        <v>1.6906038527168145E-07</v>
      </c>
      <c r="E58" s="2">
        <f>+IF((($B58/'Analisis 6sigma'!$D$7)&gt;0.99)*AND(($B58/'Analisis 6sigma'!$D$7)&lt;1),1,0)</f>
        <v>0</v>
      </c>
      <c r="F58" s="2">
        <f>+IF((($B58/'Analisis 6sigma'!$D$9)&gt;0.99)*AND(($B58/'Analisis 6sigma'!$D$9)&lt;1),1,0)</f>
        <v>0</v>
      </c>
    </row>
    <row r="59" spans="1:6" ht="12">
      <c r="A59">
        <v>53</v>
      </c>
      <c r="B59">
        <f t="shared" si="0"/>
        <v>0.22719999999999987</v>
      </c>
      <c r="C59" s="2">
        <f>(NORMDIST(B59,'Analisis 6sigma'!$D$14,'Analisis 6sigma'!$D$16,TRUE)*2)</f>
        <v>2.5311982846150702E-08</v>
      </c>
      <c r="D59" s="2">
        <f>(NORMDIST($B59,'Analisis 6sigma'!$D$14,'Analisis 6sigma'!$D$16,FALSE))/NORMDIST('Analisis 6sigma'!$D$14,'Analisis 6sigma'!$D$14,'Analisis 6sigma'!$D$16,FALSE)</f>
        <v>1.8211281010023635E-07</v>
      </c>
      <c r="E59" s="2">
        <f>+IF((($B59/'Analisis 6sigma'!$D$7)&gt;0.99)*AND(($B59/'Analisis 6sigma'!$D$7)&lt;1),1,0)</f>
        <v>0</v>
      </c>
      <c r="F59" s="2">
        <f>+IF((($B59/'Analisis 6sigma'!$D$9)&gt;0.99)*AND(($B59/'Analisis 6sigma'!$D$9)&lt;1),1,0)</f>
        <v>0</v>
      </c>
    </row>
    <row r="60" spans="1:6" ht="12">
      <c r="A60">
        <v>54</v>
      </c>
      <c r="B60">
        <f t="shared" si="0"/>
        <v>0.2295999999999999</v>
      </c>
      <c r="C60" s="2">
        <f>(NORMDIST(B60,'Analisis 6sigma'!$D$14,'Analisis 6sigma'!$D$16,TRUE)*2)</f>
        <v>2.7323093874359106E-08</v>
      </c>
      <c r="D60" s="2">
        <f>(NORMDIST($B60,'Analisis 6sigma'!$D$14,'Analisis 6sigma'!$D$16,FALSE))/NORMDIST('Analisis 6sigma'!$D$14,'Analisis 6sigma'!$D$14,'Analisis 6sigma'!$D$16,FALSE)</f>
        <v>1.9613808438881975E-07</v>
      </c>
      <c r="E60" s="2">
        <f>+IF((($B60/'Analisis 6sigma'!$D$7)&gt;0.99)*AND(($B60/'Analisis 6sigma'!$D$7)&lt;1),1,0)</f>
        <v>0</v>
      </c>
      <c r="F60" s="2">
        <f>+IF((($B60/'Analisis 6sigma'!$D$9)&gt;0.99)*AND(($B60/'Analisis 6sigma'!$D$9)&lt;1),1,0)</f>
        <v>0</v>
      </c>
    </row>
    <row r="61" spans="1:6" ht="12">
      <c r="A61">
        <v>55</v>
      </c>
      <c r="B61">
        <f t="shared" si="0"/>
        <v>0.23199999999999987</v>
      </c>
      <c r="C61" s="2">
        <f>(NORMDIST(B61,'Analisis 6sigma'!$D$14,'Analisis 6sigma'!$D$16,TRUE)*2)</f>
        <v>2.9488894128795363E-08</v>
      </c>
      <c r="D61" s="2">
        <f>(NORMDIST($B61,'Analisis 6sigma'!$D$14,'Analisis 6sigma'!$D$16,FALSE))/NORMDIST('Analisis 6sigma'!$D$14,'Analisis 6sigma'!$D$14,'Analisis 6sigma'!$D$16,FALSE)</f>
        <v>2.1120595304077797E-07</v>
      </c>
      <c r="E61" s="2">
        <f>+IF((($B61/'Analisis 6sigma'!$D$7)&gt;0.99)*AND(($B61/'Analisis 6sigma'!$D$7)&lt;1),1,0)</f>
        <v>0</v>
      </c>
      <c r="F61" s="2">
        <f>+IF((($B61/'Analisis 6sigma'!$D$9)&gt;0.99)*AND(($B61/'Analisis 6sigma'!$D$9)&lt;1),1,0)</f>
        <v>0</v>
      </c>
    </row>
    <row r="62" spans="1:6" ht="12">
      <c r="A62">
        <v>56</v>
      </c>
      <c r="B62">
        <f t="shared" si="0"/>
        <v>0.2343999999999999</v>
      </c>
      <c r="C62" s="2">
        <f>(NORMDIST(B62,'Analisis 6sigma'!$D$14,'Analisis 6sigma'!$D$16,TRUE)*2)</f>
        <v>3.182086728305042E-08</v>
      </c>
      <c r="D62" s="2">
        <f>(NORMDIST($B62,'Analisis 6sigma'!$D$14,'Analisis 6sigma'!$D$16,FALSE))/NORMDIST('Analisis 6sigma'!$D$14,'Analisis 6sigma'!$D$14,'Analisis 6sigma'!$D$16,FALSE)</f>
        <v>2.2739094827337723E-07</v>
      </c>
      <c r="E62" s="2">
        <f>+IF((($B62/'Analisis 6sigma'!$D$7)&gt;0.99)*AND(($B62/'Analisis 6sigma'!$D$7)&lt;1),1,0)</f>
        <v>0</v>
      </c>
      <c r="F62" s="2">
        <f>+IF((($B62/'Analisis 6sigma'!$D$9)&gt;0.99)*AND(($B62/'Analisis 6sigma'!$D$9)&lt;1),1,0)</f>
        <v>0</v>
      </c>
    </row>
    <row r="63" spans="1:6" ht="12">
      <c r="A63">
        <v>57</v>
      </c>
      <c r="B63">
        <f t="shared" si="0"/>
        <v>0.23679999999999987</v>
      </c>
      <c r="C63" s="2">
        <f>(NORMDIST(B63,'Analisis 6sigma'!$D$14,'Analisis 6sigma'!$D$16,TRUE)*2)</f>
        <v>3.43313167615546E-08</v>
      </c>
      <c r="D63" s="2">
        <f>(NORMDIST($B63,'Analisis 6sigma'!$D$14,'Analisis 6sigma'!$D$16,FALSE))/NORMDIST('Analisis 6sigma'!$D$14,'Analisis 6sigma'!$D$14,'Analisis 6sigma'!$D$16,FALSE)</f>
        <v>2.447727023659033E-07</v>
      </c>
      <c r="E63" s="2">
        <f>+IF((($B63/'Analisis 6sigma'!$D$7)&gt;0.99)*AND(($B63/'Analisis 6sigma'!$D$7)&lt;1),1,0)</f>
        <v>0</v>
      </c>
      <c r="F63" s="2">
        <f>+IF((($B63/'Analisis 6sigma'!$D$9)&gt;0.99)*AND(($B63/'Analisis 6sigma'!$D$9)&lt;1),1,0)</f>
        <v>0</v>
      </c>
    </row>
    <row r="64" spans="1:6" ht="12">
      <c r="A64">
        <v>58</v>
      </c>
      <c r="B64">
        <f t="shared" si="0"/>
        <v>0.23919999999999988</v>
      </c>
      <c r="C64" s="2">
        <f>(NORMDIST(B64,'Analisis 6sigma'!$D$14,'Analisis 6sigma'!$D$16,TRUE)*2)</f>
        <v>3.7033421744991004E-08</v>
      </c>
      <c r="D64" s="2">
        <f>(NORMDIST($B64,'Analisis 6sigma'!$D$14,'Analisis 6sigma'!$D$16,FALSE))/NORMDIST('Analisis 6sigma'!$D$14,'Analisis 6sigma'!$D$14,'Analisis 6sigma'!$D$16,FALSE)</f>
        <v>2.6343627969778064E-07</v>
      </c>
      <c r="E64" s="2">
        <f>+IF((($B64/'Analisis 6sigma'!$D$7)&gt;0.99)*AND(($B64/'Analisis 6sigma'!$D$7)&lt;1),1,0)</f>
        <v>0</v>
      </c>
      <c r="F64" s="2">
        <f>+IF((($B64/'Analisis 6sigma'!$D$9)&gt;0.99)*AND(($B64/'Analisis 6sigma'!$D$9)&lt;1),1,0)</f>
        <v>0</v>
      </c>
    </row>
    <row r="65" spans="1:6" ht="12">
      <c r="A65">
        <v>59</v>
      </c>
      <c r="B65">
        <f t="shared" si="0"/>
        <v>0.24159999999999987</v>
      </c>
      <c r="C65" s="2">
        <f>(NORMDIST(B65,'Analisis 6sigma'!$D$14,'Analisis 6sigma'!$D$16,TRUE)*2)</f>
        <v>3.9941296815587016E-08</v>
      </c>
      <c r="D65" s="2">
        <f>(NORMDIST($B65,'Analisis 6sigma'!$D$14,'Analisis 6sigma'!$D$16,FALSE))/NORMDIST('Analisis 6sigma'!$D$14,'Analisis 6sigma'!$D$14,'Analisis 6sigma'!$D$16,FALSE)</f>
        <v>2.8347252918726294E-07</v>
      </c>
      <c r="E65" s="2">
        <f>+IF((($B65/'Analisis 6sigma'!$D$7)&gt;0.99)*AND(($B65/'Analisis 6sigma'!$D$7)&lt;1),1,0)</f>
        <v>0</v>
      </c>
      <c r="F65" s="2">
        <f>+IF((($B65/'Analisis 6sigma'!$D$9)&gt;0.99)*AND(($B65/'Analisis 6sigma'!$D$9)&lt;1),1,0)</f>
        <v>0</v>
      </c>
    </row>
    <row r="66" spans="1:6" ht="12">
      <c r="A66">
        <v>60</v>
      </c>
      <c r="B66">
        <f t="shared" si="0"/>
        <v>0.24399999999999988</v>
      </c>
      <c r="C66" s="2">
        <f>(NORMDIST(B66,'Analisis 6sigma'!$D$14,'Analisis 6sigma'!$D$16,TRUE)*2)</f>
        <v>4.3070055465485397E-08</v>
      </c>
      <c r="D66" s="2">
        <f>(NORMDIST($B66,'Analisis 6sigma'!$D$14,'Analisis 6sigma'!$D$16,FALSE))/NORMDIST('Analisis 6sigma'!$D$14,'Analisis 6sigma'!$D$14,'Analisis 6sigma'!$D$16,FALSE)</f>
        <v>3.049784582999607E-07</v>
      </c>
      <c r="E66" s="2">
        <f>+IF((($B66/'Analisis 6sigma'!$D$7)&gt;0.99)*AND(($B66/'Analisis 6sigma'!$D$7)&lt;1),1,0)</f>
        <v>0</v>
      </c>
      <c r="F66" s="2">
        <f>+IF((($B66/'Analisis 6sigma'!$D$9)&gt;0.99)*AND(($B66/'Analisis 6sigma'!$D$9)&lt;1),1,0)</f>
        <v>0</v>
      </c>
    </row>
    <row r="67" spans="1:6" ht="12">
      <c r="A67">
        <v>61</v>
      </c>
      <c r="B67">
        <f t="shared" si="0"/>
        <v>0.24639999999999987</v>
      </c>
      <c r="C67" s="2">
        <f>(NORMDIST(B67,'Analisis 6sigma'!$D$14,'Analisis 6sigma'!$D$16,TRUE)*2)</f>
        <v>4.643587770414842E-08</v>
      </c>
      <c r="D67" s="2">
        <f>(NORMDIST($B67,'Analisis 6sigma'!$D$14,'Analisis 6sigma'!$D$16,FALSE))/NORMDIST('Analisis 6sigma'!$D$14,'Analisis 6sigma'!$D$14,'Analisis 6sigma'!$D$16,FALSE)</f>
        <v>3.2805762985779573E-07</v>
      </c>
      <c r="E67" s="2">
        <f>+IF((($B67/'Analisis 6sigma'!$D$7)&gt;0.99)*AND(($B67/'Analisis 6sigma'!$D$7)&lt;1),1,0)</f>
        <v>0</v>
      </c>
      <c r="F67" s="2">
        <f>+IF((($B67/'Analisis 6sigma'!$D$9)&gt;0.99)*AND(($B67/'Analisis 6sigma'!$D$9)&lt;1),1,0)</f>
        <v>0</v>
      </c>
    </row>
    <row r="68" spans="1:6" ht="12">
      <c r="A68">
        <v>62</v>
      </c>
      <c r="B68">
        <f t="shared" si="0"/>
        <v>0.24879999999999988</v>
      </c>
      <c r="C68" s="2">
        <f>(NORMDIST(B68,'Analisis 6sigma'!$D$14,'Analisis 6sigma'!$D$16,TRUE)*2)</f>
        <v>5.0056082014193574E-08</v>
      </c>
      <c r="D68" s="2">
        <f>(NORMDIST($B68,'Analisis 6sigma'!$D$14,'Analisis 6sigma'!$D$16,FALSE))/NORMDIST('Analisis 6sigma'!$D$14,'Analisis 6sigma'!$D$14,'Analisis 6sigma'!$D$16,FALSE)</f>
        <v>3.5282058294331995E-07</v>
      </c>
      <c r="E68" s="2">
        <f>+IF((($B68/'Analisis 6sigma'!$D$7)&gt;0.99)*AND(($B68/'Analisis 6sigma'!$D$7)&lt;1),1,0)</f>
        <v>0</v>
      </c>
      <c r="F68" s="2">
        <f>+IF((($B68/'Analisis 6sigma'!$D$9)&gt;0.99)*AND(($B68/'Analisis 6sigma'!$D$9)&lt;1),1,0)</f>
        <v>0</v>
      </c>
    </row>
    <row r="69" spans="1:6" ht="12">
      <c r="A69">
        <v>63</v>
      </c>
      <c r="B69">
        <f t="shared" si="0"/>
        <v>0.25119999999999987</v>
      </c>
      <c r="C69" s="2">
        <f>(NORMDIST(B69,'Analisis 6sigma'!$D$14,'Analisis 6sigma'!$D$16,TRUE)*2)</f>
        <v>5.394920191917719E-08</v>
      </c>
      <c r="D69" s="2">
        <f>(NORMDIST($B69,'Analisis 6sigma'!$D$14,'Analisis 6sigma'!$D$16,FALSE))/NORMDIST('Analisis 6sigma'!$D$14,'Analisis 6sigma'!$D$14,'Analisis 6sigma'!$D$16,FALSE)</f>
        <v>3.793852792615308E-07</v>
      </c>
      <c r="E69" s="2">
        <f>+IF((($B69/'Analisis 6sigma'!$D$7)&gt;0.99)*AND(($B69/'Analisis 6sigma'!$D$7)&lt;1),1,0)</f>
        <v>0</v>
      </c>
      <c r="F69" s="2">
        <f>+IF((($B69/'Analisis 6sigma'!$D$9)&gt;0.99)*AND(($B69/'Analisis 6sigma'!$D$9)&lt;1),1,0)</f>
        <v>0</v>
      </c>
    </row>
    <row r="70" spans="1:6" ht="12">
      <c r="A70">
        <v>64</v>
      </c>
      <c r="B70">
        <f t="shared" si="0"/>
        <v>0.2535999999999999</v>
      </c>
      <c r="C70" s="2">
        <f>(NORMDIST(B70,'Analisis 6sigma'!$D$14,'Analisis 6sigma'!$D$16,TRUE)*2)</f>
        <v>5.813506744171453E-08</v>
      </c>
      <c r="D70" s="2">
        <f>(NORMDIST($B70,'Analisis 6sigma'!$D$14,'Analisis 6sigma'!$D$16,FALSE))/NORMDIST('Analisis 6sigma'!$D$14,'Analisis 6sigma'!$D$14,'Analisis 6sigma'!$D$16,FALSE)</f>
        <v>4.0787757639169606E-07</v>
      </c>
      <c r="E70" s="2">
        <f>+IF((($B70/'Analisis 6sigma'!$D$7)&gt;0.99)*AND(($B70/'Analisis 6sigma'!$D$7)&lt;1),1,0)</f>
        <v>0</v>
      </c>
      <c r="F70" s="2">
        <f>+IF((($B70/'Analisis 6sigma'!$D$9)&gt;0.99)*AND(($B70/'Analisis 6sigma'!$D$9)&lt;1),1,0)</f>
        <v>0</v>
      </c>
    </row>
    <row r="71" spans="1:6" ht="12">
      <c r="A71">
        <v>65</v>
      </c>
      <c r="B71">
        <f aca="true" t="shared" si="1" ref="B71:B134">+$C$3+$C$5*0.001*A71</f>
        <v>0.2559999999999999</v>
      </c>
      <c r="C71" s="2">
        <f>(NORMDIST(B71,'Analisis 6sigma'!$D$14,'Analisis 6sigma'!$D$16,TRUE)*2)</f>
        <v>6.263489174594526E-08</v>
      </c>
      <c r="D71" s="2">
        <f>(NORMDIST($B71,'Analisis 6sigma'!$D$14,'Analisis 6sigma'!$D$16,FALSE))/NORMDIST('Analisis 6sigma'!$D$14,'Analisis 6sigma'!$D$14,'Analisis 6sigma'!$D$16,FALSE)</f>
        <v>4.3843172943521285E-07</v>
      </c>
      <c r="E71" s="2">
        <f>+IF((($B71/'Analisis 6sigma'!$D$7)&gt;0.99)*AND(($B71/'Analisis 6sigma'!$D$7)&lt;1),1,0)</f>
        <v>0</v>
      </c>
      <c r="F71" s="2">
        <f>+IF((($B71/'Analisis 6sigma'!$D$9)&gt;0.99)*AND(($B71/'Analisis 6sigma'!$D$9)&lt;1),1,0)</f>
        <v>0</v>
      </c>
    </row>
    <row r="72" spans="1:6" ht="12">
      <c r="A72">
        <v>66</v>
      </c>
      <c r="B72">
        <f t="shared" si="1"/>
        <v>0.25839999999999985</v>
      </c>
      <c r="C72" s="2">
        <f>(NORMDIST(B72,'Analisis 6sigma'!$D$14,'Analisis 6sigma'!$D$16,TRUE)*2)</f>
        <v>6.747136327478661E-08</v>
      </c>
      <c r="D72" s="2">
        <f>(NORMDIST($B72,'Analisis 6sigma'!$D$14,'Analisis 6sigma'!$D$16,FALSE))/NORMDIST('Analisis 6sigma'!$D$14,'Analisis 6sigma'!$D$14,'Analisis 6sigma'!$D$16,FALSE)</f>
        <v>4.7119092264242026E-07</v>
      </c>
      <c r="E72" s="2">
        <f>+IF((($B72/'Analisis 6sigma'!$D$7)&gt;0.99)*AND(($B72/'Analisis 6sigma'!$D$7)&lt;1),1,0)</f>
        <v>0</v>
      </c>
      <c r="F72" s="2">
        <f>+IF((($B72/'Analisis 6sigma'!$D$9)&gt;0.99)*AND(($B72/'Analisis 6sigma'!$D$9)&lt;1),1,0)</f>
        <v>0</v>
      </c>
    </row>
    <row r="73" spans="1:6" ht="12">
      <c r="A73">
        <v>67</v>
      </c>
      <c r="B73">
        <f t="shared" si="1"/>
        <v>0.2607999999999999</v>
      </c>
      <c r="C73" s="2">
        <f>(NORMDIST(B73,'Analisis 6sigma'!$D$14,'Analisis 6sigma'!$D$16,TRUE)*2)</f>
        <v>7.266874370968282E-08</v>
      </c>
      <c r="D73" s="2">
        <f>(NORMDIST($B73,'Analisis 6sigma'!$D$14,'Analisis 6sigma'!$D$16,FALSE))/NORMDIST('Analisis 6sigma'!$D$14,'Analisis 6sigma'!$D$14,'Analisis 6sigma'!$D$16,FALSE)</f>
        <v>5.06307832681691E-07</v>
      </c>
      <c r="E73" s="2">
        <f>+IF((($B73/'Analisis 6sigma'!$D$7)&gt;0.99)*AND(($B73/'Analisis 6sigma'!$D$7)&lt;1),1,0)</f>
        <v>0</v>
      </c>
      <c r="F73" s="2">
        <f>+IF((($B73/'Analisis 6sigma'!$D$9)&gt;0.99)*AND(($B73/'Analisis 6sigma'!$D$9)&lt;1),1,0)</f>
        <v>0</v>
      </c>
    </row>
    <row r="74" spans="1:6" ht="12">
      <c r="A74">
        <v>68</v>
      </c>
      <c r="B74">
        <f t="shared" si="1"/>
        <v>0.2631999999999999</v>
      </c>
      <c r="C74" s="2">
        <f>(NORMDIST(B74,'Analisis 6sigma'!$D$14,'Analisis 6sigma'!$D$16,TRUE)*2)</f>
        <v>7.82529720986838E-08</v>
      </c>
      <c r="D74" s="2">
        <f>(NORMDIST($B74,'Analisis 6sigma'!$D$14,'Analisis 6sigma'!$D$16,FALSE))/NORMDIST('Analisis 6sigma'!$D$14,'Analisis 6sigma'!$D$14,'Analisis 6sigma'!$D$16,FALSE)</f>
        <v>5.439452252978604E-07</v>
      </c>
      <c r="E74" s="2">
        <f>+IF((($B74/'Analisis 6sigma'!$D$7)&gt;0.99)*AND(($B74/'Analisis 6sigma'!$D$7)&lt;1),1,0)</f>
        <v>0</v>
      </c>
      <c r="F74" s="2">
        <f>+IF((($B74/'Analisis 6sigma'!$D$9)&gt;0.99)*AND(($B74/'Analisis 6sigma'!$D$9)&lt;1),1,0)</f>
        <v>0</v>
      </c>
    </row>
    <row r="75" spans="1:6" ht="12">
      <c r="A75">
        <v>69</v>
      </c>
      <c r="B75">
        <f t="shared" si="1"/>
        <v>0.2655999999999999</v>
      </c>
      <c r="C75" s="2">
        <f>(NORMDIST(B75,'Analisis 6sigma'!$D$14,'Analisis 6sigma'!$D$16,TRUE)*2)</f>
        <v>8.425177551775438E-08</v>
      </c>
      <c r="D75" s="2">
        <f>(NORMDIST($B75,'Analisis 6sigma'!$D$14,'Analisis 6sigma'!$D$16,FALSE))/NORMDIST('Analisis 6sigma'!$D$14,'Analisis 6sigma'!$D$14,'Analisis 6sigma'!$D$16,FALSE)</f>
        <v>5.842765871949078E-07</v>
      </c>
      <c r="E75" s="2">
        <f>+IF((($B75/'Analisis 6sigma'!$D$7)&gt;0.99)*AND(($B75/'Analisis 6sigma'!$D$7)&lt;1),1,0)</f>
        <v>0</v>
      </c>
      <c r="F75" s="2">
        <f>+IF((($B75/'Analisis 6sigma'!$D$9)&gt;0.99)*AND(($B75/'Analisis 6sigma'!$D$9)&lt;1),1,0)</f>
        <v>0</v>
      </c>
    </row>
    <row r="76" spans="1:6" ht="12">
      <c r="A76">
        <v>70</v>
      </c>
      <c r="B76">
        <f t="shared" si="1"/>
        <v>0.2679999999999999</v>
      </c>
      <c r="C76" s="2">
        <f>(NORMDIST(B76,'Analisis 6sigma'!$D$14,'Analisis 6sigma'!$D$16,TRUE)*2)</f>
        <v>9.06947866502027E-08</v>
      </c>
      <c r="D76" s="2">
        <f>(NORMDIST($B76,'Analisis 6sigma'!$D$14,'Analisis 6sigma'!$D$16,FALSE))/NORMDIST('Analisis 6sigma'!$D$14,'Analisis 6sigma'!$D$14,'Analisis 6sigma'!$D$16,FALSE)</f>
        <v>6.274867950690565E-07</v>
      </c>
      <c r="E76" s="2">
        <f>+IF((($B76/'Analisis 6sigma'!$D$7)&gt;0.99)*AND(($B76/'Analisis 6sigma'!$D$7)&lt;1),1,0)</f>
        <v>0</v>
      </c>
      <c r="F76" s="2">
        <f>+IF((($B76/'Analisis 6sigma'!$D$9)&gt;0.99)*AND(($B76/'Analisis 6sigma'!$D$9)&lt;1),1,0)</f>
        <v>0</v>
      </c>
    </row>
    <row r="77" spans="1:6" ht="12">
      <c r="A77">
        <v>71</v>
      </c>
      <c r="B77">
        <f t="shared" si="1"/>
        <v>0.27039999999999986</v>
      </c>
      <c r="C77" s="2">
        <f>(NORMDIST(B77,'Analisis 6sigma'!$D$14,'Analisis 6sigma'!$D$16,TRUE)*2)</f>
        <v>9.761366869012194E-08</v>
      </c>
      <c r="D77" s="2">
        <f>(NORMDIST($B77,'Analisis 6sigma'!$D$14,'Analisis 6sigma'!$D$16,FALSE))/NORMDIST('Analisis 6sigma'!$D$14,'Analisis 6sigma'!$D$14,'Analisis 6sigma'!$D$16,FALSE)</f>
        <v>6.73772823814049E-07</v>
      </c>
      <c r="E77" s="2">
        <f>+IF((($B77/'Analisis 6sigma'!$D$7)&gt;0.99)*AND(($B77/'Analisis 6sigma'!$D$7)&lt;1),1,0)</f>
        <v>0</v>
      </c>
      <c r="F77" s="2">
        <f>+IF((($B77/'Analisis 6sigma'!$D$9)&gt;0.99)*AND(($B77/'Analisis 6sigma'!$D$9)&lt;1),1,0)</f>
        <v>0</v>
      </c>
    </row>
    <row r="78" spans="1:6" ht="12">
      <c r="A78">
        <v>72</v>
      </c>
      <c r="B78">
        <f t="shared" si="1"/>
        <v>0.2727999999999999</v>
      </c>
      <c r="C78" s="2">
        <f>(NORMDIST(B78,'Analisis 6sigma'!$D$14,'Analisis 6sigma'!$D$16,TRUE)*2)</f>
        <v>1.0504224799777137E-07</v>
      </c>
      <c r="D78" s="2">
        <f>(NORMDIST($B78,'Analisis 6sigma'!$D$14,'Analisis 6sigma'!$D$16,FALSE))/NORMDIST('Analisis 6sigma'!$D$14,'Analisis 6sigma'!$D$14,'Analisis 6sigma'!$D$16,FALSE)</f>
        <v>7.233444960198509E-07</v>
      </c>
      <c r="E78" s="2">
        <f>+IF((($B78/'Analisis 6sigma'!$D$7)&gt;0.99)*AND(($B78/'Analisis 6sigma'!$D$7)&lt;1),1,0)</f>
        <v>0</v>
      </c>
      <c r="F78" s="2">
        <f>+IF((($B78/'Analisis 6sigma'!$D$9)&gt;0.99)*AND(($B78/'Analisis 6sigma'!$D$9)&lt;1),1,0)</f>
        <v>0</v>
      </c>
    </row>
    <row r="79" spans="1:6" ht="12">
      <c r="A79">
        <v>73</v>
      </c>
      <c r="B79">
        <f t="shared" si="1"/>
        <v>0.2751999999999999</v>
      </c>
      <c r="C79" s="2">
        <f>(NORMDIST(B79,'Analisis 6sigma'!$D$14,'Analisis 6sigma'!$D$16,TRUE)*2)</f>
        <v>1.1301665495793035E-07</v>
      </c>
      <c r="D79" s="2">
        <f>(NORMDIST($B79,'Analisis 6sigma'!$D$14,'Analisis 6sigma'!$D$16,FALSE))/NORMDIST('Analisis 6sigma'!$D$14,'Analisis 6sigma'!$D$14,'Analisis 6sigma'!$D$16,FALSE)</f>
        <v>7.764252749897772E-07</v>
      </c>
      <c r="E79" s="2">
        <f>+IF((($B79/'Analisis 6sigma'!$D$7)&gt;0.99)*AND(($B79/'Analisis 6sigma'!$D$7)&lt;1),1,0)</f>
        <v>0</v>
      </c>
      <c r="F79" s="2">
        <f>+IF((($B79/'Analisis 6sigma'!$D$9)&gt;0.99)*AND(($B79/'Analisis 6sigma'!$D$9)&lt;1),1,0)</f>
        <v>0</v>
      </c>
    </row>
    <row r="80" spans="1:6" ht="12">
      <c r="A80">
        <v>74</v>
      </c>
      <c r="B80">
        <f t="shared" si="1"/>
        <v>0.27759999999999985</v>
      </c>
      <c r="C80" s="2">
        <f>(NORMDIST(B80,'Analisis 6sigma'!$D$14,'Analisis 6sigma'!$D$16,TRUE)*2)</f>
        <v>1.2157547351651497E-07</v>
      </c>
      <c r="D80" s="2">
        <f>(NORMDIST($B80,'Analisis 6sigma'!$D$14,'Analisis 6sigma'!$D$16,FALSE))/NORMDIST('Analisis 6sigma'!$D$14,'Analisis 6sigma'!$D$14,'Analisis 6sigma'!$D$16,FALSE)</f>
        <v>8.332531036094118E-07</v>
      </c>
      <c r="E80" s="2">
        <f>+IF((($B80/'Analisis 6sigma'!$D$7)&gt;0.99)*AND(($B80/'Analisis 6sigma'!$D$7)&lt;1),1,0)</f>
        <v>0</v>
      </c>
      <c r="F80" s="2">
        <f>+IF((($B80/'Analisis 6sigma'!$D$9)&gt;0.99)*AND(($B80/'Analisis 6sigma'!$D$9)&lt;1),1,0)</f>
        <v>0</v>
      </c>
    </row>
    <row r="81" spans="1:6" ht="12">
      <c r="A81">
        <v>75</v>
      </c>
      <c r="B81">
        <f t="shared" si="1"/>
        <v>0.2799999999999999</v>
      </c>
      <c r="C81" s="2">
        <f>(NORMDIST(B81,'Analisis 6sigma'!$D$14,'Analisis 6sigma'!$D$16,TRUE)*2)</f>
        <v>1.3075989989616E-07</v>
      </c>
      <c r="D81" s="2">
        <f>(NORMDIST($B81,'Analisis 6sigma'!$D$14,'Analisis 6sigma'!$D$16,FALSE))/NORMDIST('Analisis 6sigma'!$D$14,'Analisis 6sigma'!$D$14,'Analisis 6sigma'!$D$16,FALSE)</f>
        <v>8.940812915132575E-07</v>
      </c>
      <c r="E81" s="2">
        <f>+IF((($B81/'Analisis 6sigma'!$D$7)&gt;0.99)*AND(($B81/'Analisis 6sigma'!$D$7)&lt;1),1,0)</f>
        <v>0</v>
      </c>
      <c r="F81" s="2">
        <f>+IF((($B81/'Analisis 6sigma'!$D$9)&gt;0.99)*AND(($B81/'Analisis 6sigma'!$D$9)&lt;1),1,0)</f>
        <v>0</v>
      </c>
    </row>
    <row r="82" spans="1:6" ht="12">
      <c r="A82">
        <v>76</v>
      </c>
      <c r="B82">
        <f t="shared" si="1"/>
        <v>0.2823999999999999</v>
      </c>
      <c r="C82" s="2">
        <f>(NORMDIST(B82,'Analisis 6sigma'!$D$14,'Analisis 6sigma'!$D$16,TRUE)*2)</f>
        <v>1.4061391101809504E-07</v>
      </c>
      <c r="D82" s="2">
        <f>(NORMDIST($B82,'Analisis 6sigma'!$D$14,'Analisis 6sigma'!$D$16,FALSE))/NORMDIST('Analisis 6sigma'!$D$14,'Analisis 6sigma'!$D$14,'Analisis 6sigma'!$D$16,FALSE)</f>
        <v>9.591794531125715E-07</v>
      </c>
      <c r="E82" s="2">
        <f>+IF((($B82/'Analisis 6sigma'!$D$7)&gt;0.99)*AND(($B82/'Analisis 6sigma'!$D$7)&lt;1),1,0)</f>
        <v>0</v>
      </c>
      <c r="F82" s="2">
        <f>+IF((($B82/'Analisis 6sigma'!$D$9)&gt;0.99)*AND(($B82/'Analisis 6sigma'!$D$9)&lt;1),1,0)</f>
        <v>0</v>
      </c>
    </row>
    <row r="83" spans="1:6" ht="12">
      <c r="A83">
        <v>77</v>
      </c>
      <c r="B83">
        <f t="shared" si="1"/>
        <v>0.2847999999999999</v>
      </c>
      <c r="C83" s="2">
        <f>(NORMDIST(B83,'Analisis 6sigma'!$D$14,'Analisis 6sigma'!$D$16,TRUE)*2)</f>
        <v>1.5118444318559223E-07</v>
      </c>
      <c r="D83" s="2">
        <f>(NORMDIST($B83,'Analisis 6sigma'!$D$14,'Analisis 6sigma'!$D$16,FALSE))/NORMDIST('Analisis 6sigma'!$D$14,'Analisis 6sigma'!$D$14,'Analisis 6sigma'!$D$16,FALSE)</f>
        <v>1.0288344991701536E-06</v>
      </c>
      <c r="E83" s="2">
        <f>+IF((($B83/'Analisis 6sigma'!$D$7)&gt;0.99)*AND(($B83/'Analisis 6sigma'!$D$7)&lt;1),1,0)</f>
        <v>0</v>
      </c>
      <c r="F83" s="2">
        <f>+IF((($B83/'Analisis 6sigma'!$D$9)&gt;0.99)*AND(($B83/'Analisis 6sigma'!$D$9)&lt;1),1,0)</f>
        <v>0</v>
      </c>
    </row>
    <row r="84" spans="1:6" ht="12">
      <c r="A84">
        <v>78</v>
      </c>
      <c r="B84">
        <f t="shared" si="1"/>
        <v>0.2871999999999999</v>
      </c>
      <c r="C84" s="2">
        <f>(NORMDIST(B84,'Analisis 6sigma'!$D$14,'Analisis 6sigma'!$D$16,TRUE)*2)</f>
        <v>1.6252158161348256E-07</v>
      </c>
      <c r="D84" s="2">
        <f>(NORMDIST($B84,'Analisis 6sigma'!$D$14,'Analisis 6sigma'!$D$16,FALSE))/NORMDIST('Analisis 6sigma'!$D$14,'Analisis 6sigma'!$D$14,'Analisis 6sigma'!$D$16,FALSE)</f>
        <v>1.1033516847350446E-06</v>
      </c>
      <c r="E84" s="2">
        <f>+IF((($B84/'Analisis 6sigma'!$D$7)&gt;0.99)*AND(($B84/'Analisis 6sigma'!$D$7)&lt;1),1,0)</f>
        <v>0</v>
      </c>
      <c r="F84" s="2">
        <f>+IF((($B84/'Analisis 6sigma'!$D$9)&gt;0.99)*AND(($B84/'Analisis 6sigma'!$D$9)&lt;1),1,0)</f>
        <v>0</v>
      </c>
    </row>
    <row r="85" spans="1:6" ht="12">
      <c r="A85">
        <v>79</v>
      </c>
      <c r="B85">
        <f t="shared" si="1"/>
        <v>0.28959999999999986</v>
      </c>
      <c r="C85" s="2">
        <f>(NORMDIST(B85,'Analisis 6sigma'!$D$14,'Analisis 6sigma'!$D$16,TRUE)*2)</f>
        <v>1.7467876141887357E-07</v>
      </c>
      <c r="D85" s="2">
        <f>(NORMDIST($B85,'Analisis 6sigma'!$D$14,'Analisis 6sigma'!$D$16,FALSE))/NORMDIST('Analisis 6sigma'!$D$14,'Analisis 6sigma'!$D$14,'Analisis 6sigma'!$D$16,FALSE)</f>
        <v>1.183055716382563E-06</v>
      </c>
      <c r="E85" s="2">
        <f>+IF((($B85/'Analisis 6sigma'!$D$7)&gt;0.99)*AND(($B85/'Analisis 6sigma'!$D$7)&lt;1),1,0)</f>
        <v>0</v>
      </c>
      <c r="F85" s="2">
        <f>+IF((($B85/'Analisis 6sigma'!$D$9)&gt;0.99)*AND(($B85/'Analisis 6sigma'!$D$9)&lt;1),1,0)</f>
        <v>0</v>
      </c>
    </row>
    <row r="86" spans="1:6" ht="12">
      <c r="A86">
        <v>80</v>
      </c>
      <c r="B86">
        <f t="shared" si="1"/>
        <v>0.29199999999999987</v>
      </c>
      <c r="C86" s="2">
        <f>(NORMDIST(B86,'Analisis 6sigma'!$D$14,'Analisis 6sigma'!$D$16,TRUE)*2)</f>
        <v>1.8771298072024873E-07</v>
      </c>
      <c r="D86" s="2">
        <f>(NORMDIST($B86,'Analisis 6sigma'!$D$14,'Analisis 6sigma'!$D$16,FALSE))/NORMDIST('Analisis 6sigma'!$D$14,'Analisis 6sigma'!$D$14,'Analisis 6sigma'!$D$16,FALSE)</f>
        <v>1.2682919218427675E-06</v>
      </c>
      <c r="E86" s="2">
        <f>+IF((($B86/'Analisis 6sigma'!$D$7)&gt;0.99)*AND(($B86/'Analisis 6sigma'!$D$7)&lt;1),1,0)</f>
        <v>0</v>
      </c>
      <c r="F86" s="2">
        <f>+IF((($B86/'Analisis 6sigma'!$D$9)&gt;0.99)*AND(($B86/'Analisis 6sigma'!$D$9)&lt;1),1,0)</f>
        <v>0</v>
      </c>
    </row>
    <row r="87" spans="1:6" ht="12">
      <c r="A87">
        <v>81</v>
      </c>
      <c r="B87">
        <f t="shared" si="1"/>
        <v>0.2943999999999999</v>
      </c>
      <c r="C87" s="2">
        <f>(NORMDIST(B87,'Analisis 6sigma'!$D$14,'Analisis 6sigma'!$D$16,TRUE)*2)</f>
        <v>2.0168502652572438E-07</v>
      </c>
      <c r="D87" s="2">
        <f>(NORMDIST($B87,'Analisis 6sigma'!$D$14,'Analisis 6sigma'!$D$16,FALSE))/NORMDIST('Analisis 6sigma'!$D$14,'Analisis 6sigma'!$D$14,'Analisis 6sigma'!$D$16,FALSE)</f>
        <v>1.3594274852437085E-06</v>
      </c>
      <c r="E87" s="2">
        <f>+IF((($B87/'Analisis 6sigma'!$D$7)&gt;0.99)*AND(($B87/'Analisis 6sigma'!$D$7)&lt;1),1,0)</f>
        <v>0</v>
      </c>
      <c r="F87" s="2">
        <f>+IF((($B87/'Analisis 6sigma'!$D$9)&gt;0.99)*AND(($B87/'Analisis 6sigma'!$D$9)&lt;1),1,0)</f>
        <v>0</v>
      </c>
    </row>
    <row r="88" spans="1:6" ht="12">
      <c r="A88">
        <v>82</v>
      </c>
      <c r="B88">
        <f t="shared" si="1"/>
        <v>0.2967999999999999</v>
      </c>
      <c r="C88" s="2">
        <f>(NORMDIST(B88,'Analisis 6sigma'!$D$14,'Analisis 6sigma'!$D$16,TRUE)*2)</f>
        <v>2.1665971412629164E-07</v>
      </c>
      <c r="D88" s="2">
        <f>(NORMDIST($B88,'Analisis 6sigma'!$D$14,'Analisis 6sigma'!$D$16,FALSE))/NORMDIST('Analisis 6sigma'!$D$14,'Analisis 6sigma'!$D$14,'Analisis 6sigma'!$D$16,FALSE)</f>
        <v>1.4568527513444608E-06</v>
      </c>
      <c r="E88" s="2">
        <f>+IF((($B88/'Analisis 6sigma'!$D$7)&gt;0.99)*AND(($B88/'Analisis 6sigma'!$D$7)&lt;1),1,0)</f>
        <v>0</v>
      </c>
      <c r="F88" s="2">
        <f>+IF((($B88/'Analisis 6sigma'!$D$9)&gt;0.99)*AND(($B88/'Analisis 6sigma'!$D$9)&lt;1),1,0)</f>
        <v>0</v>
      </c>
    </row>
    <row r="89" spans="1:6" ht="12">
      <c r="A89">
        <v>83</v>
      </c>
      <c r="B89">
        <f t="shared" si="1"/>
        <v>0.2991999999999999</v>
      </c>
      <c r="C89" s="2">
        <f>(NORMDIST(B89,'Analisis 6sigma'!$D$14,'Analisis 6sigma'!$D$16,TRUE)*2)</f>
        <v>2.3270614074664927E-07</v>
      </c>
      <c r="D89" s="2">
        <f>(NORMDIST($B89,'Analisis 6sigma'!$D$14,'Analisis 6sigma'!$D$16,FALSE))/NORMDIST('Analisis 6sigma'!$D$14,'Analisis 6sigma'!$D$14,'Analisis 6sigma'!$D$16,FALSE)</f>
        <v>1.5609826022876763E-06</v>
      </c>
      <c r="E89" s="2">
        <f>+IF((($B89/'Analisis 6sigma'!$D$7)&gt;0.99)*AND(($B89/'Analisis 6sigma'!$D$7)&lt;1),1,0)</f>
        <v>0</v>
      </c>
      <c r="F89" s="2">
        <f>+IF((($B89/'Analisis 6sigma'!$D$9)&gt;0.99)*AND(($B89/'Analisis 6sigma'!$D$9)&lt;1),1,0)</f>
        <v>0</v>
      </c>
    </row>
    <row r="90" spans="1:6" ht="12">
      <c r="A90">
        <v>84</v>
      </c>
      <c r="B90">
        <f t="shared" si="1"/>
        <v>0.30159999999999987</v>
      </c>
      <c r="C90" s="2">
        <f>(NORMDIST(B90,'Analisis 6sigma'!$D$14,'Analisis 6sigma'!$D$16,TRUE)*2)</f>
        <v>2.4989795424459333E-07</v>
      </c>
      <c r="D90" s="2">
        <f>(NORMDIST($B90,'Analisis 6sigma'!$D$14,'Analisis 6sigma'!$D$16,FALSE))/NORMDIST('Analisis 6sigma'!$D$14,'Analisis 6sigma'!$D$14,'Analisis 6sigma'!$D$16,FALSE)</f>
        <v>1.6722579105618063E-06</v>
      </c>
      <c r="E90" s="2">
        <f>+IF((($B90/'Analisis 6sigma'!$D$7)&gt;0.99)*AND(($B90/'Analisis 6sigma'!$D$7)&lt;1),1,0)</f>
        <v>0</v>
      </c>
      <c r="F90" s="2">
        <f>+IF((($B90/'Analisis 6sigma'!$D$9)&gt;0.99)*AND(($B90/'Analisis 6sigma'!$D$9)&lt;1),1,0)</f>
        <v>0</v>
      </c>
    </row>
    <row r="91" spans="1:6" ht="12">
      <c r="A91">
        <v>85</v>
      </c>
      <c r="B91">
        <f t="shared" si="1"/>
        <v>0.3039999999999999</v>
      </c>
      <c r="C91" s="2">
        <f>(NORMDIST(B91,'Analisis 6sigma'!$D$14,'Analisis 6sigma'!$D$16,TRUE)*2)</f>
        <v>2.6831363769007987E-07</v>
      </c>
      <c r="D91" s="2">
        <f>(NORMDIST($B91,'Analisis 6sigma'!$D$14,'Analisis 6sigma'!$D$16,FALSE))/NORMDIST('Analisis 6sigma'!$D$14,'Analisis 6sigma'!$D$14,'Analisis 6sigma'!$D$16,FALSE)</f>
        <v>1.7911470720296326E-06</v>
      </c>
      <c r="E91" s="2">
        <f>+IF((($B91/'Analisis 6sigma'!$D$7)&gt;0.99)*AND(($B91/'Analisis 6sigma'!$D$7)&lt;1),1,0)</f>
        <v>0</v>
      </c>
      <c r="F91" s="2">
        <f>+IF((($B91/'Analisis 6sigma'!$D$9)&gt;0.99)*AND(($B91/'Analisis 6sigma'!$D$9)&lt;1),1,0)</f>
        <v>0</v>
      </c>
    </row>
    <row r="92" spans="1:6" ht="12">
      <c r="A92">
        <v>86</v>
      </c>
      <c r="B92">
        <f t="shared" si="1"/>
        <v>0.3063999999999999</v>
      </c>
      <c r="C92" s="2">
        <f>(NORMDIST(B92,'Analisis 6sigma'!$D$14,'Analisis 6sigma'!$D$16,TRUE)*2)</f>
        <v>2.8803681069704443E-07</v>
      </c>
      <c r="D92" s="2">
        <f>(NORMDIST($B92,'Analisis 6sigma'!$D$14,'Analisis 6sigma'!$D$16,FALSE))/NORMDIST('Analisis 6sigma'!$D$14,'Analisis 6sigma'!$D$14,'Analisis 6sigma'!$D$16,FALSE)</f>
        <v>1.918147623052955E-06</v>
      </c>
      <c r="E92" s="2">
        <f>+IF((($B92/'Analisis 6sigma'!$D$7)&gt;0.99)*AND(($B92/'Analisis 6sigma'!$D$7)&lt;1),1,0)</f>
        <v>0</v>
      </c>
      <c r="F92" s="2">
        <f>+IF((($B92/'Analisis 6sigma'!$D$9)&gt;0.99)*AND(($B92/'Analisis 6sigma'!$D$9)&lt;1),1,0)</f>
        <v>0</v>
      </c>
    </row>
    <row r="93" spans="1:6" ht="12">
      <c r="A93">
        <v>87</v>
      </c>
      <c r="B93">
        <f t="shared" si="1"/>
        <v>0.30879999999999985</v>
      </c>
      <c r="C93" s="2">
        <f>(NORMDIST(B93,'Analisis 6sigma'!$D$14,'Analisis 6sigma'!$D$16,TRUE)*2)</f>
        <v>3.091565484248116E-07</v>
      </c>
      <c r="D93" s="2">
        <f>(NORMDIST($B93,'Analisis 6sigma'!$D$14,'Analisis 6sigma'!$D$16,FALSE))/NORMDIST('Analisis 6sigma'!$D$14,'Analisis 6sigma'!$D$14,'Analisis 6sigma'!$D$16,FALSE)</f>
        <v>2.0537879459220944E-06</v>
      </c>
      <c r="E93" s="2">
        <f>+IF((($B93/'Analisis 6sigma'!$D$7)&gt;0.99)*AND(($B93/'Analisis 6sigma'!$D$7)&lt;1),1,0)</f>
        <v>0</v>
      </c>
      <c r="F93" s="2">
        <f>+IF((($B93/'Analisis 6sigma'!$D$9)&gt;0.99)*AND(($B93/'Analisis 6sigma'!$D$9)&lt;1),1,0)</f>
        <v>0</v>
      </c>
    </row>
    <row r="94" spans="1:6" ht="12">
      <c r="A94">
        <v>88</v>
      </c>
      <c r="B94">
        <f t="shared" si="1"/>
        <v>0.3111999999999999</v>
      </c>
      <c r="C94" s="2">
        <f>(NORMDIST(B94,'Analisis 6sigma'!$D$14,'Analisis 6sigma'!$D$16,TRUE)*2)</f>
        <v>3.317677192117907E-07</v>
      </c>
      <c r="D94" s="2">
        <f>(NORMDIST($B94,'Analisis 6sigma'!$D$14,'Analisis 6sigma'!$D$16,FALSE))/NORMDIST('Analisis 6sigma'!$D$14,'Analisis 6sigma'!$D$14,'Analisis 6sigma'!$D$16,FALSE)</f>
        <v>2.1986290669852054E-06</v>
      </c>
      <c r="E94" s="2">
        <f>+IF((($B94/'Analisis 6sigma'!$D$7)&gt;0.99)*AND(($B94/'Analisis 6sigma'!$D$7)&lt;1),1,0)</f>
        <v>0</v>
      </c>
      <c r="F94" s="2">
        <f>+IF((($B94/'Analisis 6sigma'!$D$9)&gt;0.99)*AND(($B94/'Analisis 6sigma'!$D$9)&lt;1),1,0)</f>
        <v>0</v>
      </c>
    </row>
    <row r="95" spans="1:6" ht="12">
      <c r="A95">
        <v>89</v>
      </c>
      <c r="B95">
        <f t="shared" si="1"/>
        <v>0.3135999999999999</v>
      </c>
      <c r="C95" s="2">
        <f>(NORMDIST(B95,'Analisis 6sigma'!$D$14,'Analisis 6sigma'!$D$16,TRUE)*2)</f>
        <v>3.5597134185181595E-07</v>
      </c>
      <c r="D95" s="2">
        <f>(NORMDIST($B95,'Analisis 6sigma'!$D$14,'Analisis 6sigma'!$D$16,FALSE))/NORMDIST('Analisis 6sigma'!$D$14,'Analisis 6sigma'!$D$14,'Analisis 6sigma'!$D$16,FALSE)</f>
        <v>2.353266552064662E-06</v>
      </c>
      <c r="E95" s="2">
        <f>+IF((($B95/'Analisis 6sigma'!$D$7)&gt;0.99)*AND(($B95/'Analisis 6sigma'!$D$7)&lt;1),1,0)</f>
        <v>0</v>
      </c>
      <c r="F95" s="2">
        <f>+IF((($B95/'Analisis 6sigma'!$D$9)&gt;0.99)*AND(($B95/'Analisis 6sigma'!$D$9)&lt;1),1,0)</f>
        <v>0</v>
      </c>
    </row>
    <row r="96" spans="1:6" ht="12">
      <c r="A96">
        <v>90</v>
      </c>
      <c r="B96">
        <f t="shared" si="1"/>
        <v>0.3159999999999999</v>
      </c>
      <c r="C96" s="2">
        <f>(NORMDIST(B96,'Analisis 6sigma'!$D$14,'Analisis 6sigma'!$D$16,TRUE)*2)</f>
        <v>3.818749635734423E-07</v>
      </c>
      <c r="D96" s="2">
        <f>(NORMDIST($B96,'Analisis 6sigma'!$D$14,'Analisis 6sigma'!$D$16,FALSE))/NORMDIST('Analisis 6sigma'!$D$14,'Analisis 6sigma'!$D$14,'Analisis 6sigma'!$D$16,FALSE)</f>
        <v>2.5183325039474965E-06</v>
      </c>
      <c r="E96" s="2">
        <f>+IF((($B96/'Analisis 6sigma'!$D$7)&gt;0.99)*AND(($B96/'Analisis 6sigma'!$D$7)&lt;1),1,0)</f>
        <v>0</v>
      </c>
      <c r="F96" s="2">
        <f>+IF((($B96/'Analisis 6sigma'!$D$9)&gt;0.99)*AND(($B96/'Analisis 6sigma'!$D$9)&lt;1),1,0)</f>
        <v>0</v>
      </c>
    </row>
    <row r="97" spans="1:6" ht="12">
      <c r="A97">
        <v>91</v>
      </c>
      <c r="B97">
        <f t="shared" si="1"/>
        <v>0.3183999999999999</v>
      </c>
      <c r="C97" s="2">
        <f>(NORMDIST(B97,'Analisis 6sigma'!$D$14,'Analisis 6sigma'!$D$16,TRUE)*2)</f>
        <v>4.0959305983443024E-07</v>
      </c>
      <c r="D97" s="2">
        <f>(NORMDIST($B97,'Analisis 6sigma'!$D$14,'Analisis 6sigma'!$D$16,FALSE))/NORMDIST('Analisis 6sigma'!$D$14,'Analisis 6sigma'!$D$14,'Analisis 6sigma'!$D$16,FALSE)</f>
        <v>2.6944976669432855E-06</v>
      </c>
      <c r="E97" s="2">
        <f>+IF((($B97/'Analisis 6sigma'!$D$7)&gt;0.99)*AND(($B97/'Analisis 6sigma'!$D$7)&lt;1),1,0)</f>
        <v>0</v>
      </c>
      <c r="F97" s="2">
        <f>+IF((($B97/'Analisis 6sigma'!$D$9)&gt;0.99)*AND(($B97/'Analisis 6sigma'!$D$9)&lt;1),1,0)</f>
        <v>0</v>
      </c>
    </row>
    <row r="98" spans="1:6" ht="12">
      <c r="A98">
        <v>92</v>
      </c>
      <c r="B98">
        <f t="shared" si="1"/>
        <v>0.32079999999999986</v>
      </c>
      <c r="C98" s="2">
        <f>(NORMDIST(B98,'Analisis 6sigma'!$D$14,'Analisis 6sigma'!$D$16,TRUE)*2)</f>
        <v>4.3924745709801977E-07</v>
      </c>
      <c r="D98" s="2">
        <f>(NORMDIST($B98,'Analisis 6sigma'!$D$14,'Analisis 6sigma'!$D$16,FALSE))/NORMDIST('Analisis 6sigma'!$D$14,'Analisis 6sigma'!$D$14,'Analisis 6sigma'!$D$16,FALSE)</f>
        <v>2.8824736437169343E-06</v>
      </c>
      <c r="E98" s="2">
        <f>+IF((($B98/'Analisis 6sigma'!$D$7)&gt;0.99)*AND(($B98/'Analisis 6sigma'!$D$7)&lt;1),1,0)</f>
        <v>0</v>
      </c>
      <c r="F98" s="2">
        <f>+IF((($B98/'Analisis 6sigma'!$D$9)&gt;0.99)*AND(($B98/'Analisis 6sigma'!$D$9)&lt;1),1,0)</f>
        <v>0</v>
      </c>
    </row>
    <row r="99" spans="1:6" ht="12">
      <c r="A99">
        <v>93</v>
      </c>
      <c r="B99">
        <f t="shared" si="1"/>
        <v>0.3231999999999999</v>
      </c>
      <c r="C99" s="2">
        <f>(NORMDIST(B99,'Analisis 6sigma'!$D$14,'Analisis 6sigma'!$D$16,TRUE)*2)</f>
        <v>4.709677798140572E-07</v>
      </c>
      <c r="D99" s="2">
        <f>(NORMDIST($B99,'Analisis 6sigma'!$D$14,'Analisis 6sigma'!$D$16,FALSE))/NORMDIST('Analisis 6sigma'!$D$14,'Analisis 6sigma'!$D$14,'Analisis 6sigma'!$D$16,FALSE)</f>
        <v>3.0830152298247158E-06</v>
      </c>
      <c r="E99" s="2">
        <f>+IF((($B99/'Analisis 6sigma'!$D$7)&gt;0.99)*AND(($B99/'Analisis 6sigma'!$D$7)&lt;1),1,0)</f>
        <v>0</v>
      </c>
      <c r="F99" s="2">
        <f>+IF((($B99/'Analisis 6sigma'!$D$9)&gt;0.99)*AND(($B99/'Analisis 6sigma'!$D$9)&lt;1),1,0)</f>
        <v>0</v>
      </c>
    </row>
    <row r="100" spans="1:6" ht="12">
      <c r="A100">
        <v>94</v>
      </c>
      <c r="B100">
        <f t="shared" si="1"/>
        <v>0.3255999999999999</v>
      </c>
      <c r="C100" s="2">
        <f>(NORMDIST(B100,'Analisis 6sigma'!$D$14,'Analisis 6sigma'!$D$16,TRUE)*2)</f>
        <v>5.048919228870558E-07</v>
      </c>
      <c r="D100" s="2">
        <f>(NORMDIST($B100,'Analisis 6sigma'!$D$14,'Analisis 6sigma'!$D$16,FALSE))/NORMDIST('Analisis 6sigma'!$D$14,'Analisis 6sigma'!$D$14,'Analisis 6sigma'!$D$16,FALSE)</f>
        <v>3.296922871610685E-06</v>
      </c>
      <c r="E100" s="2">
        <f>+IF((($B100/'Analisis 6sigma'!$D$7)&gt;0.99)*AND(($B100/'Analisis 6sigma'!$D$7)&lt;1),1,0)</f>
        <v>0</v>
      </c>
      <c r="F100" s="2">
        <f>+IF((($B100/'Analisis 6sigma'!$D$9)&gt;0.99)*AND(($B100/'Analisis 6sigma'!$D$9)&lt;1),1,0)</f>
        <v>0</v>
      </c>
    </row>
    <row r="101" spans="1:6" ht="12">
      <c r="A101">
        <v>95</v>
      </c>
      <c r="B101">
        <f t="shared" si="1"/>
        <v>0.32799999999999985</v>
      </c>
      <c r="C101" s="2">
        <f>(NORMDIST(B101,'Analisis 6sigma'!$D$14,'Analisis 6sigma'!$D$16,TRUE)*2)</f>
        <v>5.411665509746904E-07</v>
      </c>
      <c r="D101" s="2">
        <f>(NORMDIST($B101,'Analisis 6sigma'!$D$14,'Analisis 6sigma'!$D$16,FALSE))/NORMDIST('Analisis 6sigma'!$D$14,'Analisis 6sigma'!$D$14,'Analisis 6sigma'!$D$16,FALSE)</f>
        <v>3.525045253357185E-06</v>
      </c>
      <c r="E101" s="2">
        <f>+IF((($B101/'Analisis 6sigma'!$D$7)&gt;0.99)*AND(($B101/'Analisis 6sigma'!$D$7)&lt;1),1,0)</f>
        <v>0</v>
      </c>
      <c r="F101" s="2">
        <f>+IF((($B101/'Analisis 6sigma'!$D$9)&gt;0.99)*AND(($B101/'Analisis 6sigma'!$D$9)&lt;1),1,0)</f>
        <v>0</v>
      </c>
    </row>
    <row r="102" spans="1:6" ht="12">
      <c r="A102">
        <v>96</v>
      </c>
      <c r="B102">
        <f t="shared" si="1"/>
        <v>0.3303999999999999</v>
      </c>
      <c r="C102" s="2">
        <f>(NORMDIST(B102,'Analisis 6sigma'!$D$14,'Analisis 6sigma'!$D$16,TRUE)*2)</f>
        <v>5.799476260242321E-07</v>
      </c>
      <c r="D102" s="2">
        <f>(NORMDIST($B102,'Analisis 6sigma'!$D$14,'Analisis 6sigma'!$D$16,FALSE))/NORMDIST('Analisis 6sigma'!$D$14,'Analisis 6sigma'!$D$14,'Analisis 6sigma'!$D$16,FALSE)</f>
        <v>3.7682820198270553E-06</v>
      </c>
      <c r="E102" s="2">
        <f>+IF((($B102/'Analisis 6sigma'!$D$7)&gt;0.99)*AND(($B102/'Analisis 6sigma'!$D$7)&lt;1),1,0)</f>
        <v>0</v>
      </c>
      <c r="F102" s="2">
        <f>+IF((($B102/'Analisis 6sigma'!$D$9)&gt;0.99)*AND(($B102/'Analisis 6sigma'!$D$9)&lt;1),1,0)</f>
        <v>0</v>
      </c>
    </row>
    <row r="103" spans="1:6" ht="12">
      <c r="A103">
        <v>97</v>
      </c>
      <c r="B103">
        <f t="shared" si="1"/>
        <v>0.3327999999999999</v>
      </c>
      <c r="C103" s="2">
        <f>(NORMDIST(B103,'Analisis 6sigma'!$D$14,'Analisis 6sigma'!$D$16,TRUE)*2)</f>
        <v>6.214009645210058E-07</v>
      </c>
      <c r="D103" s="2">
        <f>(NORMDIST($B103,'Analisis 6sigma'!$D$14,'Analisis 6sigma'!$D$16,FALSE))/NORMDIST('Analisis 6sigma'!$D$14,'Analisis 6sigma'!$D$14,'Analisis 6sigma'!$D$16,FALSE)</f>
        <v>4.027586640587347E-06</v>
      </c>
      <c r="E103" s="2">
        <f>+IF((($B103/'Analisis 6sigma'!$D$7)&gt;0.99)*AND(($B103/'Analisis 6sigma'!$D$7)&lt;1),1,0)</f>
        <v>0</v>
      </c>
      <c r="F103" s="2">
        <f>+IF((($B103/'Analisis 6sigma'!$D$9)&gt;0.99)*AND(($B103/'Analisis 6sigma'!$D$9)&lt;1),1,0)</f>
        <v>0</v>
      </c>
    </row>
    <row r="104" spans="1:6" ht="12">
      <c r="A104">
        <v>98</v>
      </c>
      <c r="B104">
        <f t="shared" si="1"/>
        <v>0.3351999999999999</v>
      </c>
      <c r="C104" s="2">
        <f>(NORMDIST(B104,'Analisis 6sigma'!$D$14,'Analisis 6sigma'!$D$16,TRUE)*2)</f>
        <v>6.657028259924077E-07</v>
      </c>
      <c r="D104" s="2">
        <f>(NORMDIST($B104,'Analisis 6sigma'!$D$14,'Analisis 6sigma'!$D$16,FALSE))/NORMDIST('Analisis 6sigma'!$D$14,'Analisis 6sigma'!$D$14,'Analisis 6sigma'!$D$16,FALSE)</f>
        <v>4.303969422765055E-06</v>
      </c>
      <c r="E104" s="2">
        <f>+IF((($B104/'Analisis 6sigma'!$D$7)&gt;0.99)*AND(($B104/'Analisis 6sigma'!$D$7)&lt;1),1,0)</f>
        <v>0</v>
      </c>
      <c r="F104" s="2">
        <f>+IF((($B104/'Analisis 6sigma'!$D$9)&gt;0.99)*AND(($B104/'Analisis 6sigma'!$D$9)&lt;1),1,0)</f>
        <v>0</v>
      </c>
    </row>
    <row r="105" spans="1:6" ht="12">
      <c r="A105">
        <v>99</v>
      </c>
      <c r="B105">
        <f t="shared" si="1"/>
        <v>0.3375999999999999</v>
      </c>
      <c r="C105" s="2">
        <f>(NORMDIST(B105,'Analisis 6sigma'!$D$14,'Analisis 6sigma'!$D$16,TRUE)*2)</f>
        <v>7.130405343830586E-07</v>
      </c>
      <c r="D105" s="2">
        <f>(NORMDIST($B105,'Analisis 6sigma'!$D$14,'Analisis 6sigma'!$D$16,FALSE))/NORMDIST('Analisis 6sigma'!$D$14,'Analisis 6sigma'!$D$14,'Analisis 6sigma'!$D$16,FALSE)</f>
        <v>4.598500679152864E-06</v>
      </c>
      <c r="E105" s="2">
        <f>+IF((($B105/'Analisis 6sigma'!$D$7)&gt;0.99)*AND(($B105/'Analisis 6sigma'!$D$7)&lt;1),1,0)</f>
        <v>0</v>
      </c>
      <c r="F105" s="2">
        <f>+IF((($B105/'Analisis 6sigma'!$D$9)&gt;0.99)*AND(($B105/'Analisis 6sigma'!$D$9)&lt;1),1,0)</f>
        <v>0</v>
      </c>
    </row>
    <row r="106" spans="1:6" ht="12">
      <c r="A106">
        <v>100</v>
      </c>
      <c r="B106">
        <f t="shared" si="1"/>
        <v>0.33999999999999986</v>
      </c>
      <c r="C106" s="2">
        <f>(NORMDIST(B106,'Analisis 6sigma'!$D$14,'Analisis 6sigma'!$D$16,TRUE)*2)</f>
        <v>7.636131339918639E-07</v>
      </c>
      <c r="D106" s="2">
        <f>(NORMDIST($B106,'Analisis 6sigma'!$D$14,'Analisis 6sigma'!$D$16,FALSE))/NORMDIST('Analisis 6sigma'!$D$14,'Analisis 6sigma'!$D$14,'Analisis 6sigma'!$D$16,FALSE)</f>
        <v>4.912314058861063E-06</v>
      </c>
      <c r="E106" s="2">
        <f>+IF((($B106/'Analisis 6sigma'!$D$7)&gt;0.99)*AND(($B106/'Analisis 6sigma'!$D$7)&lt;1),1,0)</f>
        <v>0</v>
      </c>
      <c r="F106" s="2">
        <f>+IF((($B106/'Analisis 6sigma'!$D$9)&gt;0.99)*AND(($B106/'Analisis 6sigma'!$D$9)&lt;1),1,0)</f>
        <v>0</v>
      </c>
    </row>
    <row r="107" spans="1:6" ht="12">
      <c r="A107">
        <v>101</v>
      </c>
      <c r="B107">
        <f t="shared" si="1"/>
        <v>0.3423999999999999</v>
      </c>
      <c r="C107" s="2">
        <f>(NORMDIST(B107,'Analisis 6sigma'!$D$14,'Analisis 6sigma'!$D$16,TRUE)*2)</f>
        <v>8.176320817397444E-07</v>
      </c>
      <c r="D107" s="2">
        <f>(NORMDIST($B107,'Analisis 6sigma'!$D$14,'Analisis 6sigma'!$D$16,FALSE))/NORMDIST('Analisis 6sigma'!$D$14,'Analisis 6sigma'!$D$14,'Analisis 6sigma'!$D$16,FALSE)</f>
        <v>5.246610047995879E-06</v>
      </c>
      <c r="E107" s="2">
        <f>+IF((($B107/'Analisis 6sigma'!$D$7)&gt;0.99)*AND(($B107/'Analisis 6sigma'!$D$7)&lt;1),1,0)</f>
        <v>0</v>
      </c>
      <c r="F107" s="2">
        <f>+IF((($B107/'Analisis 6sigma'!$D$9)&gt;0.99)*AND(($B107/'Analisis 6sigma'!$D$9)&lt;1),1,0)</f>
        <v>0</v>
      </c>
    </row>
    <row r="108" spans="1:6" ht="12">
      <c r="A108">
        <v>102</v>
      </c>
      <c r="B108">
        <f t="shared" si="1"/>
        <v>0.3447999999999999</v>
      </c>
      <c r="C108" s="2">
        <f>(NORMDIST(B108,'Analisis 6sigma'!$D$14,'Analisis 6sigma'!$D$16,TRUE)*2)</f>
        <v>8.753219776179005E-07</v>
      </c>
      <c r="D108" s="2">
        <f>(NORMDIST($B108,'Analisis 6sigma'!$D$14,'Analisis 6sigma'!$D$16,FALSE))/NORMDIST('Analisis 6sigma'!$D$14,'Analisis 6sigma'!$D$14,'Analisis 6sigma'!$D$16,FALSE)</f>
        <v>5.60265964813889E-06</v>
      </c>
      <c r="E108" s="2">
        <f>+IF((($B108/'Analisis 6sigma'!$D$7)&gt;0.99)*AND(($B108/'Analisis 6sigma'!$D$7)&lt;1),1,0)</f>
        <v>0</v>
      </c>
      <c r="F108" s="2">
        <f>+IF((($B108/'Analisis 6sigma'!$D$9)&gt;0.99)*AND(($B108/'Analisis 6sigma'!$D$9)&lt;1),1,0)</f>
        <v>0</v>
      </c>
    </row>
    <row r="109" spans="1:6" ht="12">
      <c r="A109">
        <v>103</v>
      </c>
      <c r="B109">
        <f t="shared" si="1"/>
        <v>0.3471999999999999</v>
      </c>
      <c r="C109" s="2">
        <f>(NORMDIST(B109,'Analisis 6sigma'!$D$14,'Analisis 6sigma'!$D$16,TRUE)*2)</f>
        <v>9.369213352508838E-07</v>
      </c>
      <c r="D109" s="2">
        <f>(NORMDIST($B109,'Analisis 6sigma'!$D$14,'Analisis 6sigma'!$D$16,FALSE))/NORMDIST('Analisis 6sigma'!$D$14,'Analisis 6sigma'!$D$14,'Analisis 6sigma'!$D$16,FALSE)</f>
        <v>5.981808240704922E-06</v>
      </c>
      <c r="E109" s="2">
        <f>+IF((($B109/'Analisis 6sigma'!$D$7)&gt;0.99)*AND(($B109/'Analisis 6sigma'!$D$7)&lt;1),1,0)</f>
        <v>0</v>
      </c>
      <c r="F109" s="2">
        <f>+IF((($B109/'Analisis 6sigma'!$D$9)&gt;0.99)*AND(($B109/'Analisis 6sigma'!$D$9)&lt;1),1,0)</f>
        <v>0</v>
      </c>
    </row>
    <row r="110" spans="1:6" ht="12">
      <c r="A110">
        <v>104</v>
      </c>
      <c r="B110">
        <f t="shared" si="1"/>
        <v>0.3495999999999999</v>
      </c>
      <c r="C110" s="2">
        <f>(NORMDIST(B110,'Analisis 6sigma'!$D$14,'Analisis 6sigma'!$D$16,TRUE)*2)</f>
        <v>1.0026833945962837E-06</v>
      </c>
      <c r="D110" s="2">
        <f>(NORMDIST($B110,'Analisis 6sigma'!$D$14,'Analisis 6sigma'!$D$16,FALSE))/NORMDIST('Analisis 6sigma'!$D$14,'Analisis 6sigma'!$D$14,'Analisis 6sigma'!$D$16,FALSE)</f>
        <v>6.385479645566711E-06</v>
      </c>
      <c r="E110" s="2">
        <f>+IF((($B110/'Analisis 6sigma'!$D$7)&gt;0.99)*AND(($B110/'Analisis 6sigma'!$D$7)&lt;1),1,0)</f>
        <v>0</v>
      </c>
      <c r="F110" s="2">
        <f>+IF((($B110/'Analisis 6sigma'!$D$9)&gt;0.99)*AND(($B110/'Analisis 6sigma'!$D$9)&lt;1),1,0)</f>
        <v>0</v>
      </c>
    </row>
    <row r="111" spans="1:6" ht="12">
      <c r="A111">
        <v>105</v>
      </c>
      <c r="B111">
        <f t="shared" si="1"/>
        <v>0.35199999999999987</v>
      </c>
      <c r="C111" s="2">
        <f>(NORMDIST(B111,'Analisis 6sigma'!$D$14,'Analisis 6sigma'!$D$16,TRUE)*2)</f>
        <v>1.0728769788937244E-06</v>
      </c>
      <c r="D111" s="2">
        <f>(NORMDIST($B111,'Analisis 6sigma'!$D$14,'Analisis 6sigma'!$D$16,FALSE))/NORMDIST('Analisis 6sigma'!$D$14,'Analisis 6sigma'!$D$14,'Analisis 6sigma'!$D$16,FALSE)</f>
        <v>6.815180382655099E-06</v>
      </c>
      <c r="E111" s="2">
        <f>+IF((($B111/'Analisis 6sigma'!$D$7)&gt;0.99)*AND(($B111/'Analisis 6sigma'!$D$7)&lt;1),1,0)</f>
        <v>0</v>
      </c>
      <c r="F111" s="2">
        <f>+IF((($B111/'Analisis 6sigma'!$D$9)&gt;0.99)*AND(($B111/'Analisis 6sigma'!$D$9)&lt;1),1,0)</f>
        <v>0</v>
      </c>
    </row>
    <row r="112" spans="1:6" ht="12">
      <c r="A112">
        <v>106</v>
      </c>
      <c r="B112">
        <f t="shared" si="1"/>
        <v>0.3543999999999999</v>
      </c>
      <c r="C112" s="2">
        <f>(NORMDIST(B112,'Analisis 6sigma'!$D$14,'Analisis 6sigma'!$D$16,TRUE)*2)</f>
        <v>1.147787398070292E-06</v>
      </c>
      <c r="D112" s="2">
        <f>(NORMDIST($B112,'Analisis 6sigma'!$D$14,'Analisis 6sigma'!$D$16,FALSE))/NORMDIST('Analisis 6sigma'!$D$14,'Analisis 6sigma'!$D$14,'Analisis 6sigma'!$D$16,FALSE)</f>
        <v>7.272504145572275E-06</v>
      </c>
      <c r="E112" s="2">
        <f>+IF((($B112/'Analisis 6sigma'!$D$7)&gt;0.99)*AND(($B112/'Analisis 6sigma'!$D$7)&lt;1),1,0)</f>
        <v>0</v>
      </c>
      <c r="F112" s="2">
        <f>+IF((($B112/'Analisis 6sigma'!$D$9)&gt;0.99)*AND(($B112/'Analisis 6sigma'!$D$9)&lt;1),1,0)</f>
        <v>0</v>
      </c>
    </row>
    <row r="113" spans="1:6" ht="12">
      <c r="A113">
        <v>107</v>
      </c>
      <c r="B113">
        <f t="shared" si="1"/>
        <v>0.3567999999999999</v>
      </c>
      <c r="C113" s="2">
        <f>(NORMDIST(B113,'Analisis 6sigma'!$D$14,'Analisis 6sigma'!$D$16,TRUE)*2)</f>
        <v>1.2277174009075201E-06</v>
      </c>
      <c r="D113" s="2">
        <f>(NORMDIST($B113,'Analisis 6sigma'!$D$14,'Analisis 6sigma'!$D$16,FALSE))/NORMDIST('Analisis 6sigma'!$D$14,'Analisis 6sigma'!$D$14,'Analisis 6sigma'!$D$16,FALSE)</f>
        <v>7.759136496594572E-06</v>
      </c>
      <c r="E113" s="2">
        <f>+IF((($B113/'Analisis 6sigma'!$D$7)&gt;0.99)*AND(($B113/'Analisis 6sigma'!$D$7)&lt;1),1,0)</f>
        <v>0</v>
      </c>
      <c r="F113" s="2">
        <f>+IF((($B113/'Analisis 6sigma'!$D$9)&gt;0.99)*AND(($B113/'Analisis 6sigma'!$D$9)&lt;1),1,0)</f>
        <v>0</v>
      </c>
    </row>
    <row r="114" spans="1:6" ht="12">
      <c r="A114">
        <v>108</v>
      </c>
      <c r="B114">
        <f t="shared" si="1"/>
        <v>0.3591999999999999</v>
      </c>
      <c r="C114" s="2">
        <f>(NORMDIST(B114,'Analisis 6sigma'!$D$14,'Analisis 6sigma'!$D$16,TRUE)*2)</f>
        <v>1.3129881783765088E-06</v>
      </c>
      <c r="D114" s="2">
        <f>(NORMDIST($B114,'Analisis 6sigma'!$D$14,'Analisis 6sigma'!$D$16,FALSE))/NORMDIST('Analisis 6sigma'!$D$14,'Analisis 6sigma'!$D$14,'Analisis 6sigma'!$D$16,FALSE)</f>
        <v>8.27685979278683E-06</v>
      </c>
      <c r="E114" s="2">
        <f>+IF((($B114/'Analisis 6sigma'!$D$7)&gt;0.99)*AND(($B114/'Analisis 6sigma'!$D$7)&lt;1),1,0)</f>
        <v>0</v>
      </c>
      <c r="F114" s="2">
        <f>+IF((($B114/'Analisis 6sigma'!$D$9)&gt;0.99)*AND(($B114/'Analisis 6sigma'!$D$9)&lt;1),1,0)</f>
        <v>0</v>
      </c>
    </row>
    <row r="115" spans="1:6" ht="12">
      <c r="A115">
        <v>109</v>
      </c>
      <c r="B115">
        <f t="shared" si="1"/>
        <v>0.36159999999999987</v>
      </c>
      <c r="C115" s="2">
        <f>(NORMDIST(B115,'Analisis 6sigma'!$D$14,'Analisis 6sigma'!$D$16,TRUE)*2)</f>
        <v>1.4039404206531815E-06</v>
      </c>
      <c r="D115" s="2">
        <f>(NORMDIST($B115,'Analisis 6sigma'!$D$14,'Analisis 6sigma'!$D$16,FALSE))/NORMDIST('Analisis 6sigma'!$D$14,'Analisis 6sigma'!$D$14,'Analisis 6sigma'!$D$16,FALSE)</f>
        <v>8.827558353308518E-06</v>
      </c>
      <c r="E115" s="2">
        <f>+IF((($B115/'Analisis 6sigma'!$D$7)&gt;0.99)*AND(($B115/'Analisis 6sigma'!$D$7)&lt;1),1,0)</f>
        <v>0</v>
      </c>
      <c r="F115" s="2">
        <f>+IF((($B115/'Analisis 6sigma'!$D$9)&gt;0.99)*AND(($B115/'Analisis 6sigma'!$D$9)&lt;1),1,0)</f>
        <v>0</v>
      </c>
    </row>
    <row r="116" spans="1:6" ht="12">
      <c r="A116">
        <v>110</v>
      </c>
      <c r="B116">
        <f t="shared" si="1"/>
        <v>0.3639999999999999</v>
      </c>
      <c r="C116" s="2">
        <f>(NORMDIST(B116,'Analisis 6sigma'!$D$14,'Analisis 6sigma'!$D$16,TRUE)*2)</f>
        <v>1.5009354304348215E-06</v>
      </c>
      <c r="D116" s="2">
        <f>(NORMDIST($B116,'Analisis 6sigma'!$D$14,'Analisis 6sigma'!$D$16,FALSE))/NORMDIST('Analisis 6sigma'!$D$14,'Analisis 6sigma'!$D$14,'Analisis 6sigma'!$D$16,FALSE)</f>
        <v>9.413223878355488E-06</v>
      </c>
      <c r="E116" s="2">
        <f>+IF((($B116/'Analisis 6sigma'!$D$7)&gt;0.99)*AND(($B116/'Analisis 6sigma'!$D$7)&lt;1),1,0)</f>
        <v>0</v>
      </c>
      <c r="F116" s="2">
        <f>+IF((($B116/'Analisis 6sigma'!$D$9)&gt;0.99)*AND(($B116/'Analisis 6sigma'!$D$9)&lt;1),1,0)</f>
        <v>0</v>
      </c>
    </row>
    <row r="117" spans="1:6" ht="12">
      <c r="A117">
        <v>111</v>
      </c>
      <c r="B117">
        <f t="shared" si="1"/>
        <v>0.3663999999999999</v>
      </c>
      <c r="C117" s="2">
        <f>(NORMDIST(B117,'Analisis 6sigma'!$D$14,'Analisis 6sigma'!$D$16,TRUE)*2)</f>
        <v>1.604356295292103E-06</v>
      </c>
      <c r="D117" s="2">
        <f>(NORMDIST($B117,'Analisis 6sigma'!$D$14,'Analisis 6sigma'!$D$16,FALSE))/NORMDIST('Analisis 6sigma'!$D$14,'Analisis 6sigma'!$D$14,'Analisis 6sigma'!$D$16,FALSE)</f>
        <v>1.003596113055651E-05</v>
      </c>
      <c r="E117" s="2">
        <f>+IF((($B117/'Analisis 6sigma'!$D$7)&gt;0.99)*AND(($B117/'Analisis 6sigma'!$D$7)&lt;1),1,0)</f>
        <v>0</v>
      </c>
      <c r="F117" s="2">
        <f>+IF((($B117/'Analisis 6sigma'!$D$9)&gt;0.99)*AND(($B117/'Analisis 6sigma'!$D$9)&lt;1),1,0)</f>
        <v>0</v>
      </c>
    </row>
    <row r="118" spans="1:6" ht="12">
      <c r="A118">
        <v>112</v>
      </c>
      <c r="B118">
        <f t="shared" si="1"/>
        <v>0.3687999999999999</v>
      </c>
      <c r="C118" s="2">
        <f>(NORMDIST(B118,'Analisis 6sigma'!$D$14,'Analisis 6sigma'!$D$16,TRUE)*2)</f>
        <v>1.7146091219079632E-06</v>
      </c>
      <c r="D118" s="2">
        <f>(NORMDIST($B118,'Analisis 6sigma'!$D$14,'Analisis 6sigma'!$D$16,FALSE))/NORMDIST('Analisis 6sigma'!$D$14,'Analisis 6sigma'!$D$14,'Analisis 6sigma'!$D$16,FALSE)</f>
        <v>1.0697993890026863E-05</v>
      </c>
      <c r="E118" s="2">
        <f>+IF((($B118/'Analisis 6sigma'!$D$7)&gt;0.99)*AND(($B118/'Analisis 6sigma'!$D$7)&lt;1),1,0)</f>
        <v>0</v>
      </c>
      <c r="F118" s="2">
        <f>+IF((($B118/'Analisis 6sigma'!$D$9)&gt;0.99)*AND(($B118/'Analisis 6sigma'!$D$9)&lt;1),1,0)</f>
        <v>0</v>
      </c>
    </row>
    <row r="119" spans="1:6" ht="12">
      <c r="A119">
        <v>113</v>
      </c>
      <c r="B119">
        <f t="shared" si="1"/>
        <v>0.3711999999999999</v>
      </c>
      <c r="C119" s="2">
        <f>(NORMDIST(B119,'Analisis 6sigma'!$D$14,'Analisis 6sigma'!$D$16,TRUE)*2)</f>
        <v>1.832124335175949E-06</v>
      </c>
      <c r="D119" s="2">
        <f>(NORMDIST($B119,'Analisis 6sigma'!$D$14,'Analisis 6sigma'!$D$16,FALSE))/NORMDIST('Analisis 6sigma'!$D$14,'Analisis 6sigma'!$D$14,'Analisis 6sigma'!$D$16,FALSE)</f>
        <v>1.1401671194673801E-05</v>
      </c>
      <c r="E119" s="2">
        <f>+IF((($B119/'Analisis 6sigma'!$D$7)&gt;0.99)*AND(($B119/'Analisis 6sigma'!$D$7)&lt;1),1,0)</f>
        <v>0</v>
      </c>
      <c r="F119" s="2">
        <f>+IF((($B119/'Analisis 6sigma'!$D$9)&gt;0.99)*AND(($B119/'Analisis 6sigma'!$D$9)&lt;1),1,0)</f>
        <v>0</v>
      </c>
    </row>
    <row r="120" spans="1:6" ht="12">
      <c r="A120">
        <v>114</v>
      </c>
      <c r="B120">
        <f t="shared" si="1"/>
        <v>0.3735999999999999</v>
      </c>
      <c r="C120" s="2">
        <f>(NORMDIST(B120,'Analisis 6sigma'!$D$14,'Analisis 6sigma'!$D$16,TRUE)*2)</f>
        <v>1.9573580452561324E-06</v>
      </c>
      <c r="D120" s="2">
        <f>(NORMDIST($B120,'Analisis 6sigma'!$D$14,'Analisis 6sigma'!$D$16,FALSE))/NORMDIST('Analisis 6sigma'!$D$14,'Analisis 6sigma'!$D$14,'Analisis 6sigma'!$D$16,FALSE)</f>
        <v>1.2149473877750711E-05</v>
      </c>
      <c r="E120" s="2">
        <f>+IF((($B120/'Analisis 6sigma'!$D$7)&gt;0.99)*AND(($B120/'Analisis 6sigma'!$D$7)&lt;1),1,0)</f>
        <v>0</v>
      </c>
      <c r="F120" s="2">
        <f>+IF((($B120/'Analisis 6sigma'!$D$9)&gt;0.99)*AND(($B120/'Analisis 6sigma'!$D$9)&lt;1),1,0)</f>
        <v>0</v>
      </c>
    </row>
    <row r="121" spans="1:6" ht="12">
      <c r="A121">
        <v>115</v>
      </c>
      <c r="B121">
        <f t="shared" si="1"/>
        <v>0.3759999999999999</v>
      </c>
      <c r="C121" s="2">
        <f>(NORMDIST(B121,'Analisis 6sigma'!$D$14,'Analisis 6sigma'!$D$16,TRUE)*2)</f>
        <v>2.0907934858164842E-06</v>
      </c>
      <c r="D121" s="2">
        <f>(NORMDIST($B121,'Analisis 6sigma'!$D$14,'Analisis 6sigma'!$D$16,FALSE))/NORMDIST('Analisis 6sigma'!$D$14,'Analisis 6sigma'!$D$14,'Analisis 6sigma'!$D$16,FALSE)</f>
        <v>1.294402141506653E-05</v>
      </c>
      <c r="E121" s="2">
        <f>+IF((($B121/'Analisis 6sigma'!$D$7)&gt;0.99)*AND(($B121/'Analisis 6sigma'!$D$7)&lt;1),1,0)</f>
        <v>0</v>
      </c>
      <c r="F121" s="2">
        <f>+IF((($B121/'Analisis 6sigma'!$D$9)&gt;0.99)*AND(($B121/'Analisis 6sigma'!$D$9)&lt;1),1,0)</f>
        <v>0</v>
      </c>
    </row>
    <row r="122" spans="1:6" ht="12">
      <c r="A122">
        <v>116</v>
      </c>
      <c r="B122">
        <f t="shared" si="1"/>
        <v>0.3783999999999999</v>
      </c>
      <c r="C122" s="2">
        <f>(NORMDIST(B122,'Analisis 6sigma'!$D$14,'Analisis 6sigma'!$D$16,TRUE)*2)</f>
        <v>2.2329425268218402E-06</v>
      </c>
      <c r="D122" s="2">
        <f>(NORMDIST($B122,'Analisis 6sigma'!$D$14,'Analisis 6sigma'!$D$16,FALSE))/NORMDIST('Analisis 6sigma'!$D$14,'Analisis 6sigma'!$D$14,'Analisis 6sigma'!$D$16,FALSE)</f>
        <v>1.3788079094677228E-05</v>
      </c>
      <c r="E122" s="2">
        <f>+IF((($B122/'Analisis 6sigma'!$D$7)&gt;0.99)*AND(($B122/'Analisis 6sigma'!$D$7)&lt;1),1,0)</f>
        <v>0</v>
      </c>
      <c r="F122" s="2">
        <f>+IF((($B122/'Analisis 6sigma'!$D$9)&gt;0.99)*AND(($B122/'Analisis 6sigma'!$D$9)&lt;1),1,0)</f>
        <v>0</v>
      </c>
    </row>
    <row r="123" spans="1:6" ht="12">
      <c r="A123">
        <v>117</v>
      </c>
      <c r="B123">
        <f t="shared" si="1"/>
        <v>0.3807999999999999</v>
      </c>
      <c r="C123" s="2">
        <f>(NORMDIST(B123,'Analisis 6sigma'!$D$14,'Analisis 6sigma'!$D$16,TRUE)*2)</f>
        <v>2.384347265371171E-06</v>
      </c>
      <c r="D123" s="2">
        <f>(NORMDIST($B123,'Analisis 6sigma'!$D$14,'Analisis 6sigma'!$D$16,FALSE))/NORMDIST('Analisis 6sigma'!$D$14,'Analisis 6sigma'!$D$14,'Analisis 6sigma'!$D$16,FALSE)</f>
        <v>1.4684565522313066E-05</v>
      </c>
      <c r="E123" s="2">
        <f>+IF((($B123/'Analisis 6sigma'!$D$7)&gt;0.99)*AND(($B123/'Analisis 6sigma'!$D$7)&lt;1),1,0)</f>
        <v>0</v>
      </c>
      <c r="F123" s="2">
        <f>+IF((($B123/'Analisis 6sigma'!$D$9)&gt;0.99)*AND(($B123/'Analisis 6sigma'!$D$9)&lt;1),1,0)</f>
        <v>0</v>
      </c>
    </row>
    <row r="124" spans="1:6" ht="12">
      <c r="A124">
        <v>118</v>
      </c>
      <c r="B124">
        <f t="shared" si="1"/>
        <v>0.3831999999999999</v>
      </c>
      <c r="C124" s="2">
        <f>(NORMDIST(B124,'Analisis 6sigma'!$D$14,'Analisis 6sigma'!$D$16,TRUE)*2)</f>
        <v>2.5455816982275064E-06</v>
      </c>
      <c r="D124" s="2">
        <f>(NORMDIST($B124,'Analisis 6sigma'!$D$14,'Analisis 6sigma'!$D$16,FALSE))/NORMDIST('Analisis 6sigma'!$D$14,'Analisis 6sigma'!$D$14,'Analisis 6sigma'!$D$16,FALSE)</f>
        <v>1.5636560476233445E-05</v>
      </c>
      <c r="E124" s="2">
        <f>+IF((($B124/'Analisis 6sigma'!$D$7)&gt;0.99)*AND(($B124/'Analisis 6sigma'!$D$7)&lt;1),1,0)</f>
        <v>0</v>
      </c>
      <c r="F124" s="2">
        <f>+IF((($B124/'Analisis 6sigma'!$D$9)&gt;0.99)*AND(($B124/'Analisis 6sigma'!$D$9)&lt;1),1,0)</f>
        <v>0</v>
      </c>
    </row>
    <row r="125" spans="1:6" ht="12">
      <c r="A125">
        <v>119</v>
      </c>
      <c r="B125">
        <f t="shared" si="1"/>
        <v>0.3855999999999999</v>
      </c>
      <c r="C125" s="2">
        <f>(NORMDIST(B125,'Analisis 6sigma'!$D$14,'Analisis 6sigma'!$D$16,TRUE)*2)</f>
        <v>2.7172534798325234E-06</v>
      </c>
      <c r="D125" s="2">
        <f>(NORMDIST($B125,'Analisis 6sigma'!$D$14,'Analisis 6sigma'!$D$16,FALSE))/NORMDIST('Analisis 6sigma'!$D$14,'Analisis 6sigma'!$D$14,'Analisis 6sigma'!$D$16,FALSE)</f>
        <v>1.6647313125645857E-05</v>
      </c>
      <c r="E125" s="2">
        <f>+IF((($B125/'Analisis 6sigma'!$D$7)&gt;0.99)*AND(($B125/'Analisis 6sigma'!$D$7)&lt;1),1,0)</f>
        <v>0</v>
      </c>
      <c r="F125" s="2">
        <f>+IF((($B125/'Analisis 6sigma'!$D$9)&gt;0.99)*AND(($B125/'Analisis 6sigma'!$D$9)&lt;1),1,0)</f>
        <v>0</v>
      </c>
    </row>
    <row r="126" spans="1:6" ht="12">
      <c r="A126">
        <v>120</v>
      </c>
      <c r="B126">
        <f t="shared" si="1"/>
        <v>0.3879999999999999</v>
      </c>
      <c r="C126" s="2">
        <f>(NORMDIST(B126,'Analisis 6sigma'!$D$14,'Analisis 6sigma'!$D$16,TRUE)*2)</f>
        <v>2.900005769750807E-06</v>
      </c>
      <c r="D126" s="2">
        <f>(NORMDIST($B126,'Analisis 6sigma'!$D$14,'Analisis 6sigma'!$D$16,FALSE))/NORMDIST('Analisis 6sigma'!$D$14,'Analisis 6sigma'!$D$14,'Analisis 6sigma'!$D$16,FALSE)</f>
        <v>1.7720250627277598E-05</v>
      </c>
      <c r="E126" s="2">
        <f>+IF((($B126/'Analisis 6sigma'!$D$7)&gt;0.99)*AND(($B126/'Analisis 6sigma'!$D$7)&lt;1),1,0)</f>
        <v>0</v>
      </c>
      <c r="F126" s="2">
        <f>+IF((($B126/'Analisis 6sigma'!$D$9)&gt;0.99)*AND(($B126/'Analisis 6sigma'!$D$9)&lt;1),1,0)</f>
        <v>0</v>
      </c>
    </row>
    <row r="127" spans="1:6" ht="12">
      <c r="A127">
        <v>121</v>
      </c>
      <c r="B127">
        <f t="shared" si="1"/>
        <v>0.3903999999999999</v>
      </c>
      <c r="C127" s="2">
        <f>(NORMDIST(B127,'Analisis 6sigma'!$D$14,'Analisis 6sigma'!$D$16,TRUE)*2)</f>
        <v>3.094519173646374E-06</v>
      </c>
      <c r="D127" s="2">
        <f>(NORMDIST($B127,'Analisis 6sigma'!$D$14,'Analisis 6sigma'!$D$16,FALSE))/NORMDIST('Analisis 6sigma'!$D$14,'Analisis 6sigma'!$D$14,'Analisis 6sigma'!$D$16,FALSE)</f>
        <v>1.8858987115153168E-05</v>
      </c>
      <c r="E127" s="2">
        <f>+IF((($B127/'Analisis 6sigma'!$D$7)&gt;0.99)*AND(($B127/'Analisis 6sigma'!$D$7)&lt;1),1,0)</f>
        <v>0</v>
      </c>
      <c r="F127" s="2">
        <f>+IF((($B127/'Analisis 6sigma'!$D$9)&gt;0.99)*AND(($B127/'Analisis 6sigma'!$D$9)&lt;1),1,0)</f>
        <v>0</v>
      </c>
    </row>
    <row r="128" spans="1:6" ht="12">
      <c r="A128">
        <v>122</v>
      </c>
      <c r="B128">
        <f t="shared" si="1"/>
        <v>0.39279999999999987</v>
      </c>
      <c r="C128" s="2">
        <f>(NORMDIST(B128,'Analisis 6sigma'!$D$14,'Analisis 6sigma'!$D$16,TRUE)*2)</f>
        <v>3.301513782056835E-06</v>
      </c>
      <c r="D128" s="2">
        <f>(NORMDIST($B128,'Analisis 6sigma'!$D$14,'Analisis 6sigma'!$D$16,FALSE))/NORMDIST('Analisis 6sigma'!$D$14,'Analisis 6sigma'!$D$14,'Analisis 6sigma'!$D$16,FALSE)</f>
        <v>2.006733309909699E-05</v>
      </c>
      <c r="E128" s="2">
        <f>+IF((($B128/'Analisis 6sigma'!$D$7)&gt;0.99)*AND(($B128/'Analisis 6sigma'!$D$7)&lt;1),1,0)</f>
        <v>0</v>
      </c>
      <c r="F128" s="2">
        <f>+IF((($B128/'Analisis 6sigma'!$D$9)&gt;0.99)*AND(($B128/'Analisis 6sigma'!$D$9)&lt;1),1,0)</f>
        <v>0</v>
      </c>
    </row>
    <row r="129" spans="1:6" ht="12">
      <c r="A129">
        <v>123</v>
      </c>
      <c r="B129">
        <f t="shared" si="1"/>
        <v>0.3951999999999999</v>
      </c>
      <c r="C129" s="2">
        <f>(NORMDIST(B129,'Analisis 6sigma'!$D$14,'Analisis 6sigma'!$D$16,TRUE)*2)</f>
        <v>3.5217513113978264E-06</v>
      </c>
      <c r="D129" s="2">
        <f>(NORMDIST($B129,'Analisis 6sigma'!$D$14,'Analisis 6sigma'!$D$16,FALSE))/NORMDIST('Analisis 6sigma'!$D$14,'Analisis 6sigma'!$D$14,'Analisis 6sigma'!$D$16,FALSE)</f>
        <v>2.1349305287959502E-05</v>
      </c>
      <c r="E129" s="2">
        <f>+IF((($B129/'Analisis 6sigma'!$D$7)&gt;0.99)*AND(($B129/'Analisis 6sigma'!$D$7)&lt;1),1,0)</f>
        <v>0</v>
      </c>
      <c r="F129" s="2">
        <f>+IF((($B129/'Analisis 6sigma'!$D$9)&gt;0.99)*AND(($B129/'Analisis 6sigma'!$D$9)&lt;1),1,0)</f>
        <v>0</v>
      </c>
    </row>
    <row r="130" spans="1:6" ht="12">
      <c r="A130">
        <v>124</v>
      </c>
      <c r="B130">
        <f t="shared" si="1"/>
        <v>0.3975999999999999</v>
      </c>
      <c r="C130" s="2">
        <f>(NORMDIST(B130,'Analisis 6sigma'!$D$14,'Analisis 6sigma'!$D$16,TRUE)*2)</f>
        <v>3.7560373518035757E-06</v>
      </c>
      <c r="D130" s="2">
        <f>(NORMDIST($B130,'Analisis 6sigma'!$D$14,'Analisis 6sigma'!$D$16,FALSE))/NORMDIST('Analisis 6sigma'!$D$14,'Analisis 6sigma'!$D$14,'Analisis 6sigma'!$D$16,FALSE)</f>
        <v>2.2709136854048045E-05</v>
      </c>
      <c r="E130" s="2">
        <f>+IF((($B130/'Analisis 6sigma'!$D$7)&gt;0.99)*AND(($B130/'Analisis 6sigma'!$D$7)&lt;1),1,0)</f>
        <v>0</v>
      </c>
      <c r="F130" s="2">
        <f>+IF((($B130/'Analisis 6sigma'!$D$9)&gt;0.99)*AND(($B130/'Analisis 6sigma'!$D$9)&lt;1),1,0)</f>
        <v>0</v>
      </c>
    </row>
    <row r="131" spans="1:6" ht="12">
      <c r="A131">
        <v>125</v>
      </c>
      <c r="B131">
        <f t="shared" si="1"/>
        <v>0.3999999999999999</v>
      </c>
      <c r="C131" s="2">
        <f>(NORMDIST(B131,'Analisis 6sigma'!$D$14,'Analisis 6sigma'!$D$16,TRUE)*2)</f>
        <v>4.005223726587023E-06</v>
      </c>
      <c r="D131" s="2">
        <f>(NORMDIST($B131,'Analisis 6sigma'!$D$14,'Analisis 6sigma'!$D$16,FALSE))/NORMDIST('Analisis 6sigma'!$D$14,'Analisis 6sigma'!$D$14,'Analisis 6sigma'!$D$16,FALSE)</f>
        <v>2.4151288155736078E-05</v>
      </c>
      <c r="E131" s="2">
        <f>+IF((($B131/'Analisis 6sigma'!$D$7)&gt;0.99)*AND(($B131/'Analisis 6sigma'!$D$7)&lt;1),1,0)</f>
        <v>0</v>
      </c>
      <c r="F131" s="2">
        <f>+IF((($B131/'Analisis 6sigma'!$D$9)&gt;0.99)*AND(($B131/'Analisis 6sigma'!$D$9)&lt;1),1,0)</f>
        <v>0</v>
      </c>
    </row>
    <row r="132" spans="1:6" ht="12">
      <c r="A132">
        <v>126</v>
      </c>
      <c r="B132">
        <f t="shared" si="1"/>
        <v>0.40239999999999987</v>
      </c>
      <c r="C132" s="2">
        <f>(NORMDIST(B132,'Analisis 6sigma'!$D$14,'Analisis 6sigma'!$D$16,TRUE)*2)</f>
        <v>4.270210968286536E-06</v>
      </c>
      <c r="D132" s="2">
        <f>(NORMDIST($B132,'Analisis 6sigma'!$D$14,'Analisis 6sigma'!$D$16,FALSE))/NORMDIST('Analisis 6sigma'!$D$14,'Analisis 6sigma'!$D$14,'Analisis 6sigma'!$D$16,FALSE)</f>
        <v>2.5680457935721903E-05</v>
      </c>
      <c r="E132" s="2">
        <f>+IF((($B132/'Analisis 6sigma'!$D$7)&gt;0.99)*AND(($B132/'Analisis 6sigma'!$D$7)&lt;1),1,0)</f>
        <v>0</v>
      </c>
      <c r="F132" s="2">
        <f>+IF((($B132/'Analisis 6sigma'!$D$9)&gt;0.99)*AND(($B132/'Analisis 6sigma'!$D$9)&lt;1),1,0)</f>
        <v>0</v>
      </c>
    </row>
    <row r="133" spans="1:6" ht="12">
      <c r="A133">
        <v>127</v>
      </c>
      <c r="B133">
        <f t="shared" si="1"/>
        <v>0.4047999999999999</v>
      </c>
      <c r="C133" s="2">
        <f>(NORMDIST(B133,'Analisis 6sigma'!$D$14,'Analisis 6sigma'!$D$16,TRUE)*2)</f>
        <v>4.551950916454281E-06</v>
      </c>
      <c r="D133" s="2">
        <f>(NORMDIST($B133,'Analisis 6sigma'!$D$14,'Analisis 6sigma'!$D$16,FALSE))/NORMDIST('Analisis 6sigma'!$D$14,'Analisis 6sigma'!$D$14,'Analisis 6sigma'!$D$16,FALSE)</f>
        <v>2.7301595012909168E-05</v>
      </c>
      <c r="E133" s="2">
        <f>+IF((($B133/'Analisis 6sigma'!$D$7)&gt;0.99)*AND(($B133/'Analisis 6sigma'!$D$7)&lt;1),1,0)</f>
        <v>0</v>
      </c>
      <c r="F133" s="2">
        <f>+IF((($B133/'Analisis 6sigma'!$D$9)&gt;0.99)*AND(($B133/'Analisis 6sigma'!$D$9)&lt;1),1,0)</f>
        <v>0</v>
      </c>
    </row>
    <row r="134" spans="1:6" ht="12">
      <c r="A134">
        <v>128</v>
      </c>
      <c r="B134">
        <f t="shared" si="1"/>
        <v>0.4071999999999999</v>
      </c>
      <c r="C134" s="2">
        <f>(NORMDIST(B134,'Analisis 6sigma'!$D$14,'Analisis 6sigma'!$D$16,TRUE)*2)</f>
        <v>4.851449442535455E-06</v>
      </c>
      <c r="D134" s="2">
        <f>(NORMDIST($B134,'Analisis 6sigma'!$D$14,'Analisis 6sigma'!$D$16,FALSE))/NORMDIST('Analisis 6sigma'!$D$14,'Analisis 6sigma'!$D$14,'Analisis 6sigma'!$D$16,FALSE)</f>
        <v>2.901991048639552E-05</v>
      </c>
      <c r="E134" s="2">
        <f>+IF((($B134/'Analisis 6sigma'!$D$7)&gt;0.99)*AND(($B134/'Analisis 6sigma'!$D$7)&lt;1),1,0)</f>
        <v>0</v>
      </c>
      <c r="F134" s="2">
        <f>+IF((($B134/'Analisis 6sigma'!$D$9)&gt;0.99)*AND(($B134/'Analisis 6sigma'!$D$9)&lt;1),1,0)</f>
        <v>0</v>
      </c>
    </row>
    <row r="135" spans="1:6" ht="12">
      <c r="A135">
        <v>129</v>
      </c>
      <c r="B135">
        <f aca="true" t="shared" si="2" ref="B135:B198">+$C$3+$C$5*0.001*A135</f>
        <v>0.4095999999999999</v>
      </c>
      <c r="C135" s="2">
        <f>(NORMDIST(B135,'Analisis 6sigma'!$D$14,'Analisis 6sigma'!$D$16,TRUE)*2)</f>
        <v>5.169769307387551E-06</v>
      </c>
      <c r="D135" s="2">
        <f>(NORMDIST($B135,'Analisis 6sigma'!$D$14,'Analisis 6sigma'!$D$16,FALSE))/NORMDIST('Analisis 6sigma'!$D$14,'Analisis 6sigma'!$D$14,'Analisis 6sigma'!$D$16,FALSE)</f>
        <v>3.0840890470567715E-05</v>
      </c>
      <c r="E135" s="2">
        <f>+IF((($B135/'Analisis 6sigma'!$D$7)&gt;0.99)*AND(($B135/'Analisis 6sigma'!$D$7)&lt;1),1,0)</f>
        <v>0</v>
      </c>
      <c r="F135" s="2">
        <f>+IF((($B135/'Analisis 6sigma'!$D$9)&gt;0.99)*AND(($B135/'Analisis 6sigma'!$D$9)&lt;1),1,0)</f>
        <v>0</v>
      </c>
    </row>
    <row r="136" spans="1:6" ht="12">
      <c r="A136">
        <v>130</v>
      </c>
      <c r="B136">
        <f t="shared" si="2"/>
        <v>0.4119999999999999</v>
      </c>
      <c r="C136" s="2">
        <f>(NORMDIST(B136,'Analisis 6sigma'!$D$14,'Analisis 6sigma'!$D$16,TRUE)*2)</f>
        <v>5.508033157192444E-06</v>
      </c>
      <c r="D136" s="2">
        <f>(NORMDIST($B136,'Analisis 6sigma'!$D$14,'Analisis 6sigma'!$D$16,FALSE))/NORMDIST('Analisis 6sigma'!$D$14,'Analisis 6sigma'!$D$14,'Analisis 6sigma'!$D$16,FALSE)</f>
        <v>3.277030938082039E-05</v>
      </c>
      <c r="E136" s="2">
        <f>+IF((($B136/'Analisis 6sigma'!$D$7)&gt;0.99)*AND(($B136/'Analisis 6sigma'!$D$7)&lt;1),1,0)</f>
        <v>0</v>
      </c>
      <c r="F136" s="2">
        <f>+IF((($B136/'Analisis 6sigma'!$D$9)&gt;0.99)*AND(($B136/'Analisis 6sigma'!$D$9)&lt;1),1,0)</f>
        <v>0</v>
      </c>
    </row>
    <row r="137" spans="1:6" ht="12">
      <c r="A137">
        <v>131</v>
      </c>
      <c r="B137">
        <f t="shared" si="2"/>
        <v>0.4143999999999999</v>
      </c>
      <c r="C137" s="2">
        <f>(NORMDIST(B137,'Analisis 6sigma'!$D$14,'Analisis 6sigma'!$D$16,TRUE)*2)</f>
        <v>5.867426663725867E-06</v>
      </c>
      <c r="D137" s="2">
        <f>(NORMDIST($B137,'Analisis 6sigma'!$D$14,'Analisis 6sigma'!$D$16,FALSE))/NORMDIST('Analisis 6sigma'!$D$14,'Analisis 6sigma'!$D$14,'Analisis 6sigma'!$D$16,FALSE)</f>
        <v>3.4814243789943395E-05</v>
      </c>
      <c r="E137" s="2">
        <f>+IF((($B137/'Analisis 6sigma'!$D$7)&gt;0.99)*AND(($B137/'Analisis 6sigma'!$D$7)&lt;1),1,0)</f>
        <v>0</v>
      </c>
      <c r="F137" s="2">
        <f>+IF((($B137/'Analisis 6sigma'!$D$9)&gt;0.99)*AND(($B137/'Analisis 6sigma'!$D$9)&lt;1),1,0)</f>
        <v>0</v>
      </c>
    </row>
    <row r="138" spans="1:6" ht="12">
      <c r="A138">
        <v>132</v>
      </c>
      <c r="B138">
        <f t="shared" si="2"/>
        <v>0.4167999999999999</v>
      </c>
      <c r="C138" s="2">
        <f>(NORMDIST(B138,'Analisis 6sigma'!$D$14,'Analisis 6sigma'!$D$16,TRUE)*2)</f>
        <v>6.249201815163632E-06</v>
      </c>
      <c r="D138" s="2">
        <f>(NORMDIST($B138,'Analisis 6sigma'!$D$14,'Analisis 6sigma'!$D$16,FALSE))/NORMDIST('Analisis 6sigma'!$D$14,'Analisis 6sigma'!$D$14,'Analisis 6sigma'!$D$16,FALSE)</f>
        <v>3.697908687574302E-05</v>
      </c>
      <c r="E138" s="2">
        <f>+IF((($B138/'Analisis 6sigma'!$D$7)&gt;0.99)*AND(($B138/'Analisis 6sigma'!$D$7)&lt;1),1,0)</f>
        <v>0</v>
      </c>
      <c r="F138" s="2">
        <f>+IF((($B138/'Analisis 6sigma'!$D$9)&gt;0.99)*AND(($B138/'Analisis 6sigma'!$D$9)&lt;1),1,0)</f>
        <v>0</v>
      </c>
    </row>
    <row r="139" spans="1:6" ht="12">
      <c r="A139">
        <v>133</v>
      </c>
      <c r="B139">
        <f t="shared" si="2"/>
        <v>0.4191999999999999</v>
      </c>
      <c r="C139" s="2">
        <f>(NORMDIST(B139,'Analisis 6sigma'!$D$14,'Analisis 6sigma'!$D$16,TRUE)*2)</f>
        <v>6.654680363826944E-06</v>
      </c>
      <c r="D139" s="2">
        <f>(NORMDIST($B139,'Analisis 6sigma'!$D$14,'Analisis 6sigma'!$D$16,FALSE))/NORMDIST('Analisis 6sigma'!$D$14,'Analisis 6sigma'!$D$14,'Analisis 6sigma'!$D$16,FALSE)</f>
        <v>3.9271563481002076E-05</v>
      </c>
      <c r="E139" s="2">
        <f>+IF((($B139/'Analisis 6sigma'!$D$7)&gt;0.99)*AND(($B139/'Analisis 6sigma'!$D$7)&lt;1),1,0)</f>
        <v>0</v>
      </c>
      <c r="F139" s="2">
        <f>+IF((($B139/'Analisis 6sigma'!$D$9)&gt;0.99)*AND(($B139/'Analisis 6sigma'!$D$9)&lt;1),1,0)</f>
        <v>0</v>
      </c>
    </row>
    <row r="140" spans="1:6" ht="12">
      <c r="A140">
        <v>134</v>
      </c>
      <c r="B140">
        <f t="shared" si="2"/>
        <v>0.4215999999999999</v>
      </c>
      <c r="C140" s="2">
        <f>(NORMDIST(B140,'Analisis 6sigma'!$D$14,'Analisis 6sigma'!$D$16,TRUE)*2)</f>
        <v>7.085257437494904E-06</v>
      </c>
      <c r="D140" s="2">
        <f>(NORMDIST($B140,'Analisis 6sigma'!$D$14,'Analisis 6sigma'!$D$16,FALSE))/NORMDIST('Analisis 6sigma'!$D$14,'Analisis 6sigma'!$D$14,'Analisis 6sigma'!$D$16,FALSE)</f>
        <v>4.169874580740575E-05</v>
      </c>
      <c r="E140" s="2">
        <f>+IF((($B140/'Analisis 6sigma'!$D$7)&gt;0.99)*AND(($B140/'Analisis 6sigma'!$D$7)&lt;1),1,0)</f>
        <v>0</v>
      </c>
      <c r="F140" s="2">
        <f>+IF((($B140/'Analisis 6sigma'!$D$9)&gt;0.99)*AND(($B140/'Analisis 6sigma'!$D$9)&lt;1),1,0)</f>
        <v>0</v>
      </c>
    </row>
    <row r="141" spans="1:6" ht="12">
      <c r="A141">
        <v>135</v>
      </c>
      <c r="B141">
        <f t="shared" si="2"/>
        <v>0.4239999999999999</v>
      </c>
      <c r="C141" s="2">
        <f>(NORMDIST(B141,'Analisis 6sigma'!$D$14,'Analisis 6sigma'!$D$16,TRUE)*2)</f>
        <v>7.5424053211467435E-06</v>
      </c>
      <c r="D141" s="2">
        <f>(NORMDIST($B141,'Analisis 6sigma'!$D$14,'Analisis 6sigma'!$D$16,FALSE))/NORMDIST('Analisis 6sigma'!$D$14,'Analisis 6sigma'!$D$14,'Analisis 6sigma'!$D$16,FALSE)</f>
        <v>4.426806976560349E-05</v>
      </c>
      <c r="E141" s="2">
        <f>+IF((($B141/'Analisis 6sigma'!$D$7)&gt;0.99)*AND(($B141/'Analisis 6sigma'!$D$7)&lt;1),1,0)</f>
        <v>0</v>
      </c>
      <c r="F141" s="2">
        <f>+IF((($B141/'Analisis 6sigma'!$D$9)&gt;0.99)*AND(($B141/'Analisis 6sigma'!$D$9)&lt;1),1,0)</f>
        <v>0</v>
      </c>
    </row>
    <row r="142" spans="1:6" ht="12">
      <c r="A142">
        <v>136</v>
      </c>
      <c r="B142">
        <f t="shared" si="2"/>
        <v>0.4263999999999999</v>
      </c>
      <c r="C142" s="2">
        <f>(NORMDIST(B142,'Analisis 6sigma'!$D$14,'Analisis 6sigma'!$D$16,TRUE)*2)</f>
        <v>8.027677416233977E-06</v>
      </c>
      <c r="D142" s="2">
        <f>(NORMDIST($B142,'Analisis 6sigma'!$D$14,'Analisis 6sigma'!$D$16,FALSE))/NORMDIST('Analisis 6sigma'!$D$14,'Analisis 6sigma'!$D$14,'Analisis 6sigma'!$D$16,FALSE)</f>
        <v>4.6987352004105764E-05</v>
      </c>
      <c r="E142" s="2">
        <f>+IF((($B142/'Analisis 6sigma'!$D$7)&gt;0.99)*AND(($B142/'Analisis 6sigma'!$D$7)&lt;1),1,0)</f>
        <v>0</v>
      </c>
      <c r="F142" s="2">
        <f>+IF((($B142/'Analisis 6sigma'!$D$9)&gt;0.99)*AND(($B142/'Analisis 6sigma'!$D$9)&lt;1),1,0)</f>
        <v>0</v>
      </c>
    </row>
    <row r="143" spans="1:6" ht="12">
      <c r="A143">
        <v>137</v>
      </c>
      <c r="B143">
        <f t="shared" si="2"/>
        <v>0.4287999999999999</v>
      </c>
      <c r="C143" s="2">
        <f>(NORMDIST(B143,'Analisis 6sigma'!$D$14,'Analisis 6sigma'!$D$16,TRUE)*2)</f>
        <v>8.542712384827512E-06</v>
      </c>
      <c r="D143" s="2">
        <f>(NORMDIST($B143,'Analisis 6sigma'!$D$14,'Analisis 6sigma'!$D$16,FALSE))/NORMDIST('Analisis 6sigma'!$D$14,'Analisis 6sigma'!$D$14,'Analisis 6sigma'!$D$16,FALSE)</f>
        <v>4.9864807640251574E-05</v>
      </c>
      <c r="E143" s="2">
        <f>+IF((($B143/'Analisis 6sigma'!$D$7)&gt;0.99)*AND(($B143/'Analisis 6sigma'!$D$7)&lt;1),1,0)</f>
        <v>0</v>
      </c>
      <c r="F143" s="2">
        <f>+IF((($B143/'Analisis 6sigma'!$D$9)&gt;0.99)*AND(($B143/'Analisis 6sigma'!$D$9)&lt;1),1,0)</f>
        <v>0</v>
      </c>
    </row>
    <row r="144" spans="1:6" ht="12">
      <c r="A144">
        <v>138</v>
      </c>
      <c r="B144">
        <f t="shared" si="2"/>
        <v>0.4311999999999999</v>
      </c>
      <c r="C144" s="2">
        <f>(NORMDIST(B144,'Analisis 6sigma'!$D$14,'Analisis 6sigma'!$D$16,TRUE)*2)</f>
        <v>9.089238486234425E-06</v>
      </c>
      <c r="D144" s="2">
        <f>(NORMDIST($B144,'Analisis 6sigma'!$D$14,'Analisis 6sigma'!$D$16,FALSE))/NORMDIST('Analisis 6sigma'!$D$14,'Analisis 6sigma'!$D$14,'Analisis 6sigma'!$D$16,FALSE)</f>
        <v>5.290906871701581E-05</v>
      </c>
      <c r="E144" s="2">
        <f>+IF((($B144/'Analisis 6sigma'!$D$7)&gt;0.99)*AND(($B144/'Analisis 6sigma'!$D$7)&lt;1),1,0)</f>
        <v>0</v>
      </c>
      <c r="F144" s="2">
        <f>+IF((($B144/'Analisis 6sigma'!$D$9)&gt;0.99)*AND(($B144/'Analisis 6sigma'!$D$9)&lt;1),1,0)</f>
        <v>0</v>
      </c>
    </row>
    <row r="145" spans="1:6" ht="12">
      <c r="A145">
        <v>139</v>
      </c>
      <c r="B145">
        <f t="shared" si="2"/>
        <v>0.4335999999999999</v>
      </c>
      <c r="C145" s="2">
        <f>(NORMDIST(B145,'Analisis 6sigma'!$D$14,'Analisis 6sigma'!$D$16,TRUE)*2)</f>
        <v>9.669078113935234E-06</v>
      </c>
      <c r="D145" s="2">
        <f>(NORMDIST($B145,'Analisis 6sigma'!$D$14,'Analisis 6sigma'!$D$16,FALSE))/NORMDIST('Analisis 6sigma'!$D$14,'Analisis 6sigma'!$D$14,'Analisis 6sigma'!$D$16,FALSE)</f>
        <v>5.6129203409956045E-05</v>
      </c>
      <c r="E145" s="2">
        <f>+IF((($B145/'Analisis 6sigma'!$D$7)&gt;0.99)*AND(($B145/'Analisis 6sigma'!$D$7)&lt;1),1,0)</f>
        <v>0</v>
      </c>
      <c r="F145" s="2">
        <f>+IF((($B145/'Analisis 6sigma'!$D$9)&gt;0.99)*AND(($B145/'Analisis 6sigma'!$D$9)&lt;1),1,0)</f>
        <v>0</v>
      </c>
    </row>
    <row r="146" spans="1:6" ht="12">
      <c r="A146">
        <v>140</v>
      </c>
      <c r="B146">
        <f t="shared" si="2"/>
        <v>0.4359999999999999</v>
      </c>
      <c r="C146" s="2">
        <f>(NORMDIST(B146,'Analisis 6sigma'!$D$14,'Analisis 6sigma'!$D$16,TRUE)*2)</f>
        <v>1.0284152540953517E-05</v>
      </c>
      <c r="D146" s="2">
        <f>(NORMDIST($B146,'Analisis 6sigma'!$D$14,'Analisis 6sigma'!$D$16,FALSE))/NORMDIST('Analisis 6sigma'!$D$14,'Analisis 6sigma'!$D$14,'Analisis 6sigma'!$D$16,FALSE)</f>
        <v>5.953473600912998E-05</v>
      </c>
      <c r="E146" s="2">
        <f>+IF((($B146/'Analisis 6sigma'!$D$7)&gt;0.99)*AND(($B146/'Analisis 6sigma'!$D$7)&lt;1),1,0)</f>
        <v>0</v>
      </c>
      <c r="F146" s="2">
        <f>+IF((($B146/'Analisis 6sigma'!$D$9)&gt;0.99)*AND(($B146/'Analisis 6sigma'!$D$9)&lt;1),1,0)</f>
        <v>0</v>
      </c>
    </row>
    <row r="147" spans="1:6" ht="12">
      <c r="A147">
        <v>141</v>
      </c>
      <c r="B147">
        <f t="shared" si="2"/>
        <v>0.4383999999999999</v>
      </c>
      <c r="C147" s="2">
        <f>(NORMDIST(B147,'Analisis 6sigma'!$D$14,'Analisis 6sigma'!$D$16,TRUE)*2)</f>
        <v>1.0936486882036781E-05</v>
      </c>
      <c r="D147" s="2">
        <f>(NORMDIST($B147,'Analisis 6sigma'!$D$14,'Analisis 6sigma'!$D$16,FALSE))/NORMDIST('Analisis 6sigma'!$D$14,'Analisis 6sigma'!$D$14,'Analisis 6sigma'!$D$16,FALSE)</f>
        <v>6.313566770133527E-05</v>
      </c>
      <c r="E147" s="2">
        <f>+IF((($B147/'Analisis 6sigma'!$D$7)&gt;0.99)*AND(($B147/'Analisis 6sigma'!$D$7)&lt;1),1,0)</f>
        <v>0</v>
      </c>
      <c r="F147" s="2">
        <f>+IF((($B147/'Analisis 6sigma'!$D$9)&gt;0.99)*AND(($B147/'Analisis 6sigma'!$D$9)&lt;1),1,0)</f>
        <v>0</v>
      </c>
    </row>
    <row r="148" spans="1:6" ht="12">
      <c r="A148">
        <v>142</v>
      </c>
      <c r="B148">
        <f t="shared" si="2"/>
        <v>0.4407999999999999</v>
      </c>
      <c r="C148" s="2">
        <f>(NORMDIST(B148,'Analisis 6sigma'!$D$14,'Analisis 6sigma'!$D$16,TRUE)*2)</f>
        <v>1.162821528130009E-05</v>
      </c>
      <c r="D148" s="2">
        <f>(NORMDIST($B148,'Analisis 6sigma'!$D$14,'Analisis 6sigma'!$D$16,FALSE))/NORMDIST('Analisis 6sigma'!$D$14,'Analisis 6sigma'!$D$14,'Analisis 6sigma'!$D$16,FALSE)</f>
        <v>6.69424981785475E-05</v>
      </c>
      <c r="E148" s="2">
        <f>+IF((($B148/'Analisis 6sigma'!$D$7)&gt;0.99)*AND(($B148/'Analisis 6sigma'!$D$7)&lt;1),1,0)</f>
        <v>0</v>
      </c>
      <c r="F148" s="2">
        <f>+IF((($B148/'Analisis 6sigma'!$D$9)&gt;0.99)*AND(($B148/'Analisis 6sigma'!$D$9)&lt;1),1,0)</f>
        <v>0</v>
      </c>
    </row>
    <row r="149" spans="1:6" ht="12">
      <c r="A149">
        <v>143</v>
      </c>
      <c r="B149">
        <f t="shared" si="2"/>
        <v>0.44319999999999987</v>
      </c>
      <c r="C149" s="2">
        <f>(NORMDIST(B149,'Analisis 6sigma'!$D$14,'Analisis 6sigma'!$D$16,TRUE)*2)</f>
        <v>1.2361586334261141E-05</v>
      </c>
      <c r="D149" s="2">
        <f>(NORMDIST($B149,'Analisis 6sigma'!$D$14,'Analisis 6sigma'!$D$16,FALSE))/NORMDIST('Analisis 6sigma'!$D$14,'Analisis 6sigma'!$D$14,'Analisis 6sigma'!$D$16,FALSE)</f>
        <v>7.096624809893878E-05</v>
      </c>
      <c r="E149" s="2">
        <f>+IF((($B149/'Analisis 6sigma'!$D$7)&gt;0.99)*AND(($B149/'Analisis 6sigma'!$D$7)&lt;1),1,0)</f>
        <v>0</v>
      </c>
      <c r="F149" s="2">
        <f>+IF((($B149/'Analisis 6sigma'!$D$9)&gt;0.99)*AND(($B149/'Analisis 6sigma'!$D$9)&lt;1),1,0)</f>
        <v>0</v>
      </c>
    </row>
    <row r="150" spans="1:6" ht="12">
      <c r="A150">
        <v>144</v>
      </c>
      <c r="B150">
        <f t="shared" si="2"/>
        <v>0.4455999999999999</v>
      </c>
      <c r="C150" s="2">
        <f>(NORMDIST(B150,'Analisis 6sigma'!$D$14,'Analisis 6sigma'!$D$16,TRUE)*2)</f>
        <v>1.3138968753480823E-05</v>
      </c>
      <c r="D150" s="2">
        <f>(NORMDIST($B150,'Analisis 6sigma'!$D$14,'Analisis 6sigma'!$D$16,FALSE))/NORMDIST('Analisis 6sigma'!$D$14,'Analisis 6sigma'!$D$14,'Analisis 6sigma'!$D$16,FALSE)</f>
        <v>7.521848242737486E-05</v>
      </c>
      <c r="E150" s="2">
        <f>+IF((($B150/'Analisis 6sigma'!$D$7)&gt;0.99)*AND(($B150/'Analisis 6sigma'!$D$7)&lt;1),1,0)</f>
        <v>0</v>
      </c>
      <c r="F150" s="2">
        <f>+IF((($B150/'Analisis 6sigma'!$D$9)&gt;0.99)*AND(($B150/'Analisis 6sigma'!$D$9)&lt;1),1,0)</f>
        <v>0</v>
      </c>
    </row>
    <row r="151" spans="1:6" ht="12">
      <c r="A151">
        <v>145</v>
      </c>
      <c r="B151">
        <f t="shared" si="2"/>
        <v>0.4479999999999999</v>
      </c>
      <c r="C151" s="2">
        <f>(NORMDIST(B151,'Analisis 6sigma'!$D$14,'Analisis 6sigma'!$D$16,TRUE)*2)</f>
        <v>1.3962857287309499E-05</v>
      </c>
      <c r="D151" s="2">
        <f>(NORMDIST($B151,'Analisis 6sigma'!$D$14,'Analisis 6sigma'!$D$16,FALSE))/NORMDIST('Analisis 6sigma'!$D$14,'Analisis 6sigma'!$D$14,'Analisis 6sigma'!$D$16,FALSE)</f>
        <v>7.971133468277456E-05</v>
      </c>
      <c r="E151" s="2">
        <f>+IF((($B151/'Analisis 6sigma'!$D$7)&gt;0.99)*AND(($B151/'Analisis 6sigma'!$D$7)&lt;1),1,0)</f>
        <v>0</v>
      </c>
      <c r="F151" s="2">
        <f>+IF((($B151/'Analisis 6sigma'!$D$9)&gt;0.99)*AND(($B151/'Analisis 6sigma'!$D$9)&lt;1),1,0)</f>
        <v>0</v>
      </c>
    </row>
    <row r="152" spans="1:6" ht="12">
      <c r="A152">
        <v>146</v>
      </c>
      <c r="B152">
        <f t="shared" si="2"/>
        <v>0.4503999999999999</v>
      </c>
      <c r="C152" s="2">
        <f>(NORMDIST(B152,'Analisis 6sigma'!$D$14,'Analisis 6sigma'!$D$16,TRUE)*2)</f>
        <v>1.4835878901535248E-05</v>
      </c>
      <c r="D152" s="2">
        <f>(NORMDIST($B152,'Analisis 6sigma'!$D$14,'Analisis 6sigma'!$D$16,FALSE))/NORMDIST('Analisis 6sigma'!$D$14,'Analisis 6sigma'!$D$14,'Analisis 6sigma'!$D$16,FALSE)</f>
        <v>8.445753212021175E-05</v>
      </c>
      <c r="E152" s="2">
        <f>+IF((($B152/'Analisis 6sigma'!$D$7)&gt;0.99)*AND(($B152/'Analisis 6sigma'!$D$7)&lt;1),1,0)</f>
        <v>0</v>
      </c>
      <c r="F152" s="2">
        <f>+IF((($B152/'Analisis 6sigma'!$D$9)&gt;0.99)*AND(($B152/'Analisis 6sigma'!$D$9)&lt;1),1,0)</f>
        <v>0</v>
      </c>
    </row>
    <row r="153" spans="1:6" ht="12">
      <c r="A153">
        <v>147</v>
      </c>
      <c r="B153">
        <f t="shared" si="2"/>
        <v>0.4527999999999999</v>
      </c>
      <c r="C153" s="2">
        <f>(NORMDIST(B153,'Analisis 6sigma'!$D$14,'Analisis 6sigma'!$D$16,TRUE)*2)</f>
        <v>1.5760799234028533E-05</v>
      </c>
      <c r="D153" s="2">
        <f>(NORMDIST($B153,'Analisis 6sigma'!$D$14,'Analisis 6sigma'!$D$16,FALSE))/NORMDIST('Analisis 6sigma'!$D$14,'Analisis 6sigma'!$D$14,'Analisis 6sigma'!$D$16,FALSE)</f>
        <v>8.947042187610879E-05</v>
      </c>
      <c r="E153" s="2">
        <f>+IF((($B153/'Analisis 6sigma'!$D$7)&gt;0.99)*AND(($B153/'Analisis 6sigma'!$D$7)&lt;1),1,0)</f>
        <v>0</v>
      </c>
      <c r="F153" s="2">
        <f>+IF((($B153/'Analisis 6sigma'!$D$9)&gt;0.99)*AND(($B153/'Analisis 6sigma'!$D$9)&lt;1),1,0)</f>
        <v>0</v>
      </c>
    </row>
    <row r="154" spans="1:6" ht="12">
      <c r="A154">
        <v>148</v>
      </c>
      <c r="B154">
        <f t="shared" si="2"/>
        <v>0.4551999999999999</v>
      </c>
      <c r="C154" s="2">
        <f>(NORMDIST(B154,'Analisis 6sigma'!$D$14,'Analisis 6sigma'!$D$16,TRUE)*2)</f>
        <v>1.6740529332781948E-05</v>
      </c>
      <c r="D154" s="2">
        <f>(NORMDIST($B154,'Analisis 6sigma'!$D$14,'Analisis 6sigma'!$D$16,FALSE))/NORMDIST('Analisis 6sigma'!$D$14,'Analisis 6sigma'!$D$14,'Analisis 6sigma'!$D$16,FALSE)</f>
        <v>9.476399810533631E-05</v>
      </c>
      <c r="E154" s="2">
        <f>+IF((($B154/'Analisis 6sigma'!$D$7)&gt;0.99)*AND(($B154/'Analisis 6sigma'!$D$7)&lt;1),1,0)</f>
        <v>0</v>
      </c>
      <c r="F154" s="2">
        <f>+IF((($B154/'Analisis 6sigma'!$D$9)&gt;0.99)*AND(($B154/'Analisis 6sigma'!$D$9)&lt;1),1,0)</f>
        <v>0</v>
      </c>
    </row>
    <row r="155" spans="1:6" ht="12">
      <c r="A155">
        <v>149</v>
      </c>
      <c r="B155">
        <f t="shared" si="2"/>
        <v>0.4575999999999999</v>
      </c>
      <c r="C155" s="2">
        <f>(NORMDIST(B155,'Analisis 6sigma'!$D$14,'Analisis 6sigma'!$D$16,TRUE)*2)</f>
        <v>1.7778132688052364E-05</v>
      </c>
      <c r="D155" s="2">
        <f>(NORMDIST($B155,'Analisis 6sigma'!$D$14,'Analisis 6sigma'!$D$16,FALSE))/NORMDIST('Analisis 6sigma'!$D$14,'Analisis 6sigma'!$D$14,'Analisis 6sigma'!$D$16,FALSE)</f>
        <v>0.00010035293013947882</v>
      </c>
      <c r="E155" s="2">
        <f>+IF((($B155/'Analisis 6sigma'!$D$7)&gt;0.99)*AND(($B155/'Analisis 6sigma'!$D$7)&lt;1),1,0)</f>
        <v>0</v>
      </c>
      <c r="F155" s="2">
        <f>+IF((($B155/'Analisis 6sigma'!$D$9)&gt;0.99)*AND(($B155/'Analisis 6sigma'!$D$9)&lt;1),1,0)</f>
        <v>0</v>
      </c>
    </row>
    <row r="156" spans="1:6" ht="12">
      <c r="A156">
        <v>150</v>
      </c>
      <c r="B156">
        <f t="shared" si="2"/>
        <v>0.4599999999999999</v>
      </c>
      <c r="C156" s="2">
        <f>(NORMDIST(B156,'Analisis 6sigma'!$D$14,'Analisis 6sigma'!$D$16,TRUE)*2)</f>
        <v>1.8876832569627065E-05</v>
      </c>
      <c r="D156" s="2">
        <f>(NORMDIST($B156,'Analisis 6sigma'!$D$14,'Analisis 6sigma'!$D$16,FALSE))/NORMDIST('Analisis 6sigma'!$D$14,'Analisis 6sigma'!$D$14,'Analisis 6sigma'!$D$16,FALSE)</f>
        <v>0.00010625259169595812</v>
      </c>
      <c r="E156" s="2">
        <f>+IF((($B156/'Analisis 6sigma'!$D$7)&gt;0.99)*AND(($B156/'Analisis 6sigma'!$D$7)&lt;1),1,0)</f>
        <v>0</v>
      </c>
      <c r="F156" s="2">
        <f>+IF((($B156/'Analisis 6sigma'!$D$9)&gt;0.99)*AND(($B156/'Analisis 6sigma'!$D$9)&lt;1),1,0)</f>
        <v>0</v>
      </c>
    </row>
    <row r="157" spans="1:6" ht="12">
      <c r="A157">
        <v>151</v>
      </c>
      <c r="B157">
        <f t="shared" si="2"/>
        <v>0.4623999999999999</v>
      </c>
      <c r="C157" s="2">
        <f>(NORMDIST(B157,'Analisis 6sigma'!$D$14,'Analisis 6sigma'!$D$16,TRUE)*2)</f>
        <v>2.0040019680553192E-05</v>
      </c>
      <c r="D157" s="2">
        <f>(NORMDIST($B157,'Analisis 6sigma'!$D$14,'Analisis 6sigma'!$D$16,FALSE))/NORMDIST('Analisis 6sigma'!$D$14,'Analisis 6sigma'!$D$14,'Analisis 6sigma'!$D$16,FALSE)</f>
        <v>0.00011247909116812579</v>
      </c>
      <c r="E157" s="2">
        <f>+IF((($B157/'Analisis 6sigma'!$D$7)&gt;0.99)*AND(($B157/'Analisis 6sigma'!$D$7)&lt;1),1,0)</f>
        <v>0</v>
      </c>
      <c r="F157" s="2">
        <f>+IF((($B157/'Analisis 6sigma'!$D$9)&gt;0.99)*AND(($B157/'Analisis 6sigma'!$D$9)&lt;1),1,0)</f>
        <v>0</v>
      </c>
    </row>
    <row r="158" spans="1:6" ht="12">
      <c r="A158">
        <v>152</v>
      </c>
      <c r="B158">
        <f t="shared" si="2"/>
        <v>0.4647999999999999</v>
      </c>
      <c r="C158" s="2">
        <f>(NORMDIST(B158,'Analisis 6sigma'!$D$14,'Analisis 6sigma'!$D$16,TRUE)*2)</f>
        <v>2.127126013899202E-05</v>
      </c>
      <c r="D158" s="2">
        <f>(NORMDIST($B158,'Analisis 6sigma'!$D$14,'Analisis 6sigma'!$D$16,FALSE))/NORMDIST('Analisis 6sigma'!$D$14,'Analisis 6sigma'!$D$14,'Analisis 6sigma'!$D$16,FALSE)</f>
        <v>0.00011904930302681822</v>
      </c>
      <c r="E158" s="2">
        <f>+IF((($B158/'Analisis 6sigma'!$D$7)&gt;0.99)*AND(($B158/'Analisis 6sigma'!$D$7)&lt;1),1,0)</f>
        <v>0</v>
      </c>
      <c r="F158" s="2">
        <f>+IF((($B158/'Analisis 6sigma'!$D$9)&gt;0.99)*AND(($B158/'Analisis 6sigma'!$D$9)&lt;1),1,0)</f>
        <v>0</v>
      </c>
    </row>
    <row r="159" spans="1:6" ht="12">
      <c r="A159">
        <v>153</v>
      </c>
      <c r="B159">
        <f t="shared" si="2"/>
        <v>0.4671999999999999</v>
      </c>
      <c r="C159" s="2">
        <f>(NORMDIST(B159,'Analisis 6sigma'!$D$14,'Analisis 6sigma'!$D$16,TRUE)*2)</f>
        <v>2.2574303800186218E-05</v>
      </c>
      <c r="D159" s="2">
        <f>(NORMDIST($B159,'Analisis 6sigma'!$D$14,'Analisis 6sigma'!$D$16,FALSE))/NORMDIST('Analisis 6sigma'!$D$14,'Analisis 6sigma'!$D$14,'Analisis 6sigma'!$D$16,FALSE)</f>
        <v>0.0001259809003642506</v>
      </c>
      <c r="E159" s="2">
        <f>+IF((($B159/'Analisis 6sigma'!$D$7)&gt;0.99)*AND(($B159/'Analisis 6sigma'!$D$7)&lt;1),1,0)</f>
        <v>0</v>
      </c>
      <c r="F159" s="2">
        <f>+IF((($B159/'Analisis 6sigma'!$D$9)&gt;0.99)*AND(($B159/'Analisis 6sigma'!$D$9)&lt;1),1,0)</f>
        <v>0</v>
      </c>
    </row>
    <row r="160" spans="1:6" ht="12">
      <c r="A160">
        <v>154</v>
      </c>
      <c r="B160">
        <f t="shared" si="2"/>
        <v>0.4695999999999999</v>
      </c>
      <c r="C160" s="2">
        <f>(NORMDIST(B160,'Analisis 6sigma'!$D$14,'Analisis 6sigma'!$D$16,TRUE)*2)</f>
        <v>2.3953092930858283E-05</v>
      </c>
      <c r="D160" s="2">
        <f>(NORMDIST($B160,'Analisis 6sigma'!$D$14,'Analisis 6sigma'!$D$16,FALSE))/NORMDIST('Analisis 6sigma'!$D$14,'Analisis 6sigma'!$D$14,'Analisis 6sigma'!$D$16,FALSE)</f>
        <v>0.00013329238861146877</v>
      </c>
      <c r="E160" s="2">
        <f>+IF((($B160/'Analisis 6sigma'!$D$7)&gt;0.99)*AND(($B160/'Analisis 6sigma'!$D$7)&lt;1),1,0)</f>
        <v>0</v>
      </c>
      <c r="F160" s="2">
        <f>+IF((($B160/'Analisis 6sigma'!$D$9)&gt;0.99)*AND(($B160/'Analisis 6sigma'!$D$9)&lt;1),1,0)</f>
        <v>0</v>
      </c>
    </row>
    <row r="161" spans="1:6" ht="12">
      <c r="A161">
        <v>155</v>
      </c>
      <c r="B161">
        <f t="shared" si="2"/>
        <v>0.4719999999999999</v>
      </c>
      <c r="C161" s="2">
        <f>(NORMDIST(B161,'Analisis 6sigma'!$D$14,'Analisis 6sigma'!$D$16,TRUE)*2)</f>
        <v>2.5411771248693678E-05</v>
      </c>
      <c r="D161" s="2">
        <f>(NORMDIST($B161,'Analisis 6sigma'!$D$14,'Analisis 6sigma'!$D$16,FALSE))/NORMDIST('Analisis 6sigma'!$D$14,'Analisis 6sigma'!$D$14,'Analisis 6sigma'!$D$16,FALSE)</f>
        <v>0.00014100314046091</v>
      </c>
      <c r="E161" s="2">
        <f>+IF((($B161/'Analisis 6sigma'!$D$7)&gt;0.99)*AND(($B161/'Analisis 6sigma'!$D$7)&lt;1),1,0)</f>
        <v>0</v>
      </c>
      <c r="F161" s="2">
        <f>+IF((($B161/'Analisis 6sigma'!$D$9)&gt;0.99)*AND(($B161/'Analisis 6sigma'!$D$9)&lt;1),1,0)</f>
        <v>0</v>
      </c>
    </row>
    <row r="162" spans="1:6" ht="12">
      <c r="A162">
        <v>156</v>
      </c>
      <c r="B162">
        <f t="shared" si="2"/>
        <v>0.4743999999999999</v>
      </c>
      <c r="C162" s="2">
        <f>(NORMDIST(B162,'Analisis 6sigma'!$D$14,'Analisis 6sigma'!$D$16,TRUE)*2)</f>
        <v>2.695469333989687E-05</v>
      </c>
      <c r="D162" s="2">
        <f>(NORMDIST($B162,'Analisis 6sigma'!$D$14,'Analisis 6sigma'!$D$16,FALSE))/NORMDIST('Analisis 6sigma'!$D$14,'Analisis 6sigma'!$D$14,'Analisis 6sigma'!$D$16,FALSE)</f>
        <v>0.00014913343202591097</v>
      </c>
      <c r="E162" s="2">
        <f>+IF((($B162/'Analisis 6sigma'!$D$7)&gt;0.99)*AND(($B162/'Analisis 6sigma'!$D$7)&lt;1),1,0)</f>
        <v>0</v>
      </c>
      <c r="F162" s="2">
        <f>+IF((($B162/'Analisis 6sigma'!$D$9)&gt;0.99)*AND(($B162/'Analisis 6sigma'!$D$9)&lt;1),1,0)</f>
        <v>0</v>
      </c>
    </row>
    <row r="163" spans="1:6" ht="12">
      <c r="A163">
        <v>157</v>
      </c>
      <c r="B163">
        <f t="shared" si="2"/>
        <v>0.4767999999999999</v>
      </c>
      <c r="C163" s="2">
        <f>(NORMDIST(B163,'Analisis 6sigma'!$D$14,'Analisis 6sigma'!$D$16,TRUE)*2)</f>
        <v>2.8586434468151462E-05</v>
      </c>
      <c r="D163" s="2">
        <f>(NORMDIST($B163,'Analisis 6sigma'!$D$14,'Analisis 6sigma'!$D$16,FALSE))/NORMDIST('Analisis 6sigma'!$D$14,'Analisis 6sigma'!$D$14,'Analisis 6sigma'!$D$16,FALSE)</f>
        <v>0.00015770448026927717</v>
      </c>
      <c r="E163" s="2">
        <f>+IF((($B163/'Analisis 6sigma'!$D$7)&gt;0.99)*AND(($B163/'Analisis 6sigma'!$D$7)&lt;1),1,0)</f>
        <v>0</v>
      </c>
      <c r="F163" s="2">
        <f>+IF((($B163/'Analisis 6sigma'!$D$9)&gt;0.99)*AND(($B163/'Analisis 6sigma'!$D$9)&lt;1),1,0)</f>
        <v>0</v>
      </c>
    </row>
    <row r="164" spans="1:6" ht="12">
      <c r="A164">
        <v>158</v>
      </c>
      <c r="B164">
        <f t="shared" si="2"/>
        <v>0.4791999999999999</v>
      </c>
      <c r="C164" s="2">
        <f>(NORMDIST(B164,'Analisis 6sigma'!$D$14,'Analisis 6sigma'!$D$16,TRUE)*2)</f>
        <v>3.031180078865511E-05</v>
      </c>
      <c r="D164" s="2">
        <f>(NORMDIST($B164,'Analisis 6sigma'!$D$14,'Analisis 6sigma'!$D$16,FALSE))/NORMDIST('Analisis 6sigma'!$D$14,'Analisis 6sigma'!$D$14,'Analisis 6sigma'!$D$16,FALSE)</f>
        <v>0.0001667384817332523</v>
      </c>
      <c r="E164" s="2">
        <f>+IF((($B164/'Analisis 6sigma'!$D$7)&gt;0.99)*AND(($B164/'Analisis 6sigma'!$D$7)&lt;1),1,0)</f>
        <v>0</v>
      </c>
      <c r="F164" s="2">
        <f>+IF((($B164/'Analisis 6sigma'!$D$9)&gt;0.99)*AND(($B164/'Analisis 6sigma'!$D$9)&lt;1),1,0)</f>
        <v>0</v>
      </c>
    </row>
    <row r="165" spans="1:6" ht="12">
      <c r="A165">
        <v>159</v>
      </c>
      <c r="B165">
        <f t="shared" si="2"/>
        <v>0.4815999999999999</v>
      </c>
      <c r="C165" s="2">
        <f>(NORMDIST(B165,'Analisis 6sigma'!$D$14,'Analisis 6sigma'!$D$16,TRUE)*2)</f>
        <v>3.2135839981249876E-05</v>
      </c>
      <c r="D165" s="2">
        <f>(NORMDIST($B165,'Analisis 6sigma'!$D$14,'Analisis 6sigma'!$D$16,FALSE))/NORMDIST('Analisis 6sigma'!$D$14,'Analisis 6sigma'!$D$14,'Analisis 6sigma'!$D$16,FALSE)</f>
        <v>0.00017625865260345263</v>
      </c>
      <c r="E165" s="2">
        <f>+IF((($B165/'Analisis 6sigma'!$D$7)&gt;0.99)*AND(($B165/'Analisis 6sigma'!$D$7)&lt;1),1,0)</f>
        <v>0</v>
      </c>
      <c r="F165" s="2">
        <f>+IF((($B165/'Analisis 6sigma'!$D$9)&gt;0.99)*AND(($B165/'Analisis 6sigma'!$D$9)&lt;1),1,0)</f>
        <v>0</v>
      </c>
    </row>
    <row r="166" spans="1:6" ht="12">
      <c r="A166">
        <v>160</v>
      </c>
      <c r="B166">
        <f t="shared" si="2"/>
        <v>0.4839999999999999</v>
      </c>
      <c r="C166" s="2">
        <f>(NORMDIST(B166,'Analisis 6sigma'!$D$14,'Analisis 6sigma'!$D$16,TRUE)*2)</f>
        <v>3.4063852317010605E-05</v>
      </c>
      <c r="D166" s="2">
        <f>(NORMDIST($B166,'Analisis 6sigma'!$D$14,'Analisis 6sigma'!$D$16,FALSE))/NORMDIST('Analisis 6sigma'!$D$14,'Analisis 6sigma'!$D$14,'Analisis 6sigma'!$D$16,FALSE)</f>
        <v>0.00018628927013946114</v>
      </c>
      <c r="E166" s="2">
        <f>+IF((($B166/'Analisis 6sigma'!$D$7)&gt;0.99)*AND(($B166/'Analisis 6sigma'!$D$7)&lt;1),1,0)</f>
        <v>0</v>
      </c>
      <c r="F166" s="2">
        <f>+IF((($B166/'Analisis 6sigma'!$D$9)&gt;0.99)*AND(($B166/'Analisis 6sigma'!$D$9)&lt;1),1,0)</f>
        <v>0</v>
      </c>
    </row>
    <row r="167" spans="1:6" ht="12">
      <c r="A167">
        <v>161</v>
      </c>
      <c r="B167">
        <f t="shared" si="2"/>
        <v>0.4863999999999999</v>
      </c>
      <c r="C167" s="2">
        <f>(NORMDIST(B167,'Analisis 6sigma'!$D$14,'Analisis 6sigma'!$D$16,TRUE)*2)</f>
        <v>3.610140217300675E-05</v>
      </c>
      <c r="D167" s="2">
        <f>(NORMDIST($B167,'Analisis 6sigma'!$D$14,'Analisis 6sigma'!$D$16,FALSE))/NORMDIST('Analisis 6sigma'!$D$14,'Analisis 6sigma'!$D$14,'Analisis 6sigma'!$D$16,FALSE)</f>
        <v>0.0001968557155049451</v>
      </c>
      <c r="E167" s="2">
        <f>+IF((($B167/'Analisis 6sigma'!$D$7)&gt;0.99)*AND(($B167/'Analisis 6sigma'!$D$7)&lt;1),1,0)</f>
        <v>0</v>
      </c>
      <c r="F167" s="2">
        <f>+IF((($B167/'Analisis 6sigma'!$D$9)&gt;0.99)*AND(($B167/'Analisis 6sigma'!$D$9)&lt;1),1,0)</f>
        <v>0</v>
      </c>
    </row>
    <row r="168" spans="1:6" ht="12">
      <c r="A168">
        <v>162</v>
      </c>
      <c r="B168">
        <f t="shared" si="2"/>
        <v>0.4887999999999999</v>
      </c>
      <c r="C168" s="2">
        <f>(NORMDIST(B168,'Analisis 6sigma'!$D$14,'Analisis 6sigma'!$D$16,TRUE)*2)</f>
        <v>3.825433001030107E-05</v>
      </c>
      <c r="D168" s="2">
        <f>(NORMDIST($B168,'Analisis 6sigma'!$D$14,'Analisis 6sigma'!$D$16,FALSE))/NORMDIST('Analisis 6sigma'!$D$14,'Analisis 6sigma'!$D$14,'Analisis 6sigma'!$D$16,FALSE)</f>
        <v>0.00020798451803021297</v>
      </c>
      <c r="E168" s="2">
        <f>+IF((($B168/'Analisis 6sigma'!$D$7)&gt;0.99)*AND(($B168/'Analisis 6sigma'!$D$7)&lt;1),1,0)</f>
        <v>0</v>
      </c>
      <c r="F168" s="2">
        <f>+IF((($B168/'Analisis 6sigma'!$D$9)&gt;0.99)*AND(($B168/'Analisis 6sigma'!$D$9)&lt;1),1,0)</f>
        <v>0</v>
      </c>
    </row>
    <row r="169" spans="1:6" ht="12">
      <c r="A169">
        <v>163</v>
      </c>
      <c r="B169">
        <f t="shared" si="2"/>
        <v>0.4911999999999999</v>
      </c>
      <c r="C169" s="2">
        <f>(NORMDIST(B169,'Analisis 6sigma'!$D$14,'Analisis 6sigma'!$D$16,TRUE)*2)</f>
        <v>4.052876483059947E-05</v>
      </c>
      <c r="D169" s="2">
        <f>(NORMDIST($B169,'Analisis 6sigma'!$D$14,'Analisis 6sigma'!$D$16,FALSE))/NORMDIST('Analisis 6sigma'!$D$14,'Analisis 6sigma'!$D$14,'Analisis 6sigma'!$D$16,FALSE)</f>
        <v>0.00021970340094020036</v>
      </c>
      <c r="E169" s="2">
        <f>+IF((($B169/'Analisis 6sigma'!$D$7)&gt;0.99)*AND(($B169/'Analisis 6sigma'!$D$7)&lt;1),1,0)</f>
        <v>0</v>
      </c>
      <c r="F169" s="2">
        <f>+IF((($B169/'Analisis 6sigma'!$D$9)&gt;0.99)*AND(($B169/'Analisis 6sigma'!$D$9)&lt;1),1,0)</f>
        <v>0</v>
      </c>
    </row>
    <row r="170" spans="1:6" ht="12">
      <c r="A170">
        <v>164</v>
      </c>
      <c r="B170">
        <f t="shared" si="2"/>
        <v>0.4935999999999999</v>
      </c>
      <c r="C170" s="2">
        <f>(NORMDIST(B170,'Analisis 6sigma'!$D$14,'Analisis 6sigma'!$D$16,TRUE)*2)</f>
        <v>4.293113712731716E-05</v>
      </c>
      <c r="D170" s="2">
        <f>(NORMDIST($B170,'Analisis 6sigma'!$D$14,'Analisis 6sigma'!$D$16,FALSE))/NORMDIST('Analisis 6sigma'!$D$14,'Analisis 6sigma'!$D$14,'Analisis 6sigma'!$D$16,FALSE)</f>
        <v>0.00023204132858084843</v>
      </c>
      <c r="E170" s="2">
        <f>+IF((($B170/'Analisis 6sigma'!$D$7)&gt;0.99)*AND(($B170/'Analisis 6sigma'!$D$7)&lt;1),1,0)</f>
        <v>0</v>
      </c>
      <c r="F170" s="2">
        <f>+IF((($B170/'Analisis 6sigma'!$D$9)&gt;0.99)*AND(($B170/'Analisis 6sigma'!$D$9)&lt;1),1,0)</f>
        <v>0</v>
      </c>
    </row>
    <row r="171" spans="1:6" ht="12">
      <c r="A171">
        <v>165</v>
      </c>
      <c r="B171">
        <f t="shared" si="2"/>
        <v>0.4959999999999999</v>
      </c>
      <c r="C171" s="2">
        <f>(NORMDIST(B171,'Analisis 6sigma'!$D$14,'Analisis 6sigma'!$D$16,TRUE)*2)</f>
        <v>4.546819234717611E-05</v>
      </c>
      <c r="D171" s="2">
        <f>(NORMDIST($B171,'Analisis 6sigma'!$D$14,'Analisis 6sigma'!$D$16,FALSE))/NORMDIST('Analisis 6sigma'!$D$14,'Analisis 6sigma'!$D$14,'Analisis 6sigma'!$D$16,FALSE)</f>
        <v>0.00024502855517679863</v>
      </c>
      <c r="E171" s="2">
        <f>+IF((($B171/'Analisis 6sigma'!$D$7)&gt;0.99)*AND(($B171/'Analisis 6sigma'!$D$7)&lt;1),1,0)</f>
        <v>0</v>
      </c>
      <c r="F171" s="2">
        <f>+IF((($B171/'Analisis 6sigma'!$D$9)&gt;0.99)*AND(($B171/'Analisis 6sigma'!$D$9)&lt;1),1,0)</f>
        <v>0</v>
      </c>
    </row>
    <row r="172" spans="1:6" ht="12">
      <c r="A172">
        <v>166</v>
      </c>
      <c r="B172">
        <f t="shared" si="2"/>
        <v>0.4983999999999999</v>
      </c>
      <c r="C172" s="2">
        <f>(NORMDIST(B172,'Analisis 6sigma'!$D$14,'Analisis 6sigma'!$D$16,TRUE)*2)</f>
        <v>4.81470048788033E-05</v>
      </c>
      <c r="D172" s="2">
        <f>(NORMDIST($B172,'Analisis 6sigma'!$D$14,'Analisis 6sigma'!$D$16,FALSE))/NORMDIST('Analisis 6sigma'!$D$14,'Analisis 6sigma'!$D$14,'Analisis 6sigma'!$D$16,FALSE)</f>
        <v>0.00025869667515325117</v>
      </c>
      <c r="E172" s="2">
        <f>+IF((($B172/'Analisis 6sigma'!$D$7)&gt;0.99)*AND(($B172/'Analisis 6sigma'!$D$7)&lt;1),1,0)</f>
        <v>0</v>
      </c>
      <c r="F172" s="2">
        <f>+IF((($B172/'Analisis 6sigma'!$D$9)&gt;0.99)*AND(($B172/'Analisis 6sigma'!$D$9)&lt;1),1,0)</f>
        <v>0</v>
      </c>
    </row>
    <row r="173" spans="1:6" ht="12">
      <c r="A173">
        <v>167</v>
      </c>
      <c r="B173">
        <f t="shared" si="2"/>
        <v>0.5007999999999999</v>
      </c>
      <c r="C173" s="2">
        <f>(NORMDIST(B173,'Analisis 6sigma'!$D$14,'Analisis 6sigma'!$D$16,TRUE)*2)</f>
        <v>5.0974992585137384E-05</v>
      </c>
      <c r="D173" s="2">
        <f>(NORMDIST($B173,'Analisis 6sigma'!$D$14,'Analisis 6sigma'!$D$16,FALSE))/NORMDIST('Analisis 6sigma'!$D$14,'Analisis 6sigma'!$D$14,'Analisis 6sigma'!$D$16,FALSE)</f>
        <v>0.00027307867505462044</v>
      </c>
      <c r="E173" s="2">
        <f>+IF((($B173/'Analisis 6sigma'!$D$7)&gt;0.99)*AND(($B173/'Analisis 6sigma'!$D$7)&lt;1),1,0)</f>
        <v>0</v>
      </c>
      <c r="F173" s="2">
        <f>+IF((($B173/'Analisis 6sigma'!$D$9)&gt;0.99)*AND(($B173/'Analisis 6sigma'!$D$9)&lt;1),1,0)</f>
        <v>0</v>
      </c>
    </row>
    <row r="174" spans="1:6" ht="12">
      <c r="A174">
        <v>168</v>
      </c>
      <c r="B174">
        <f t="shared" si="2"/>
        <v>0.5031999999999999</v>
      </c>
      <c r="C174" s="2">
        <f>(NORMDIST(B174,'Analisis 6sigma'!$D$14,'Analisis 6sigma'!$D$16,TRUE)*2)</f>
        <v>5.39599318968107E-05</v>
      </c>
      <c r="D174" s="2">
        <f>(NORMDIST($B174,'Analisis 6sigma'!$D$14,'Analisis 6sigma'!$D$16,FALSE))/NORMDIST('Analisis 6sigma'!$D$14,'Analisis 6sigma'!$D$14,'Analisis 6sigma'!$D$16,FALSE)</f>
        <v>0.0002882089870924878</v>
      </c>
      <c r="E174" s="2">
        <f>+IF((($B174/'Analisis 6sigma'!$D$7)&gt;0.99)*AND(($B174/'Analisis 6sigma'!$D$7)&lt;1),1,0)</f>
        <v>0</v>
      </c>
      <c r="F174" s="2">
        <f>+IF((($B174/'Analisis 6sigma'!$D$9)&gt;0.99)*AND(($B174/'Analisis 6sigma'!$D$9)&lt;1),1,0)</f>
        <v>0</v>
      </c>
    </row>
    <row r="175" spans="1:6" ht="12">
      <c r="A175">
        <v>169</v>
      </c>
      <c r="B175">
        <f t="shared" si="2"/>
        <v>0.5055999999999998</v>
      </c>
      <c r="C175" s="2">
        <f>(NORMDIST(B175,'Analisis 6sigma'!$D$14,'Analisis 6sigma'!$D$16,TRUE)*2)</f>
        <v>5.710997348400627E-05</v>
      </c>
      <c r="D175" s="2">
        <f>(NORMDIST($B175,'Analisis 6sigma'!$D$14,'Analisis 6sigma'!$D$16,FALSE))/NORMDIST('Analisis 6sigma'!$D$14,'Analisis 6sigma'!$D$14,'Analisis 6sigma'!$D$16,FALSE)</f>
        <v>0.0003041235443550046</v>
      </c>
      <c r="E175" s="2">
        <f>+IF((($B175/'Analisis 6sigma'!$D$7)&gt;0.99)*AND(($B175/'Analisis 6sigma'!$D$7)&lt;1),1,0)</f>
        <v>0</v>
      </c>
      <c r="F175" s="2">
        <f>+IF((($B175/'Analisis 6sigma'!$D$9)&gt;0.99)*AND(($B175/'Analisis 6sigma'!$D$9)&lt;1),1,0)</f>
        <v>0</v>
      </c>
    </row>
    <row r="176" spans="1:6" ht="12">
      <c r="A176">
        <v>170</v>
      </c>
      <c r="B176">
        <f t="shared" si="2"/>
        <v>0.5079999999999999</v>
      </c>
      <c r="C176" s="2">
        <f>(NORMDIST(B176,'Analisis 6sigma'!$D$14,'Analisis 6sigma'!$D$16,TRUE)*2)</f>
        <v>6.0433658524638833E-05</v>
      </c>
      <c r="D176" s="2">
        <f>(NORMDIST($B176,'Analisis 6sigma'!$D$14,'Analisis 6sigma'!$D$16,FALSE))/NORMDIST('Analisis 6sigma'!$D$14,'Analisis 6sigma'!$D$14,'Analisis 6sigma'!$D$16,FALSE)</f>
        <v>0.00032085983770964167</v>
      </c>
      <c r="E176" s="2">
        <f>+IF((($B176/'Analisis 6sigma'!$D$7)&gt;0.99)*AND(($B176/'Analisis 6sigma'!$D$7)&lt;1),1,0)</f>
        <v>0</v>
      </c>
      <c r="F176" s="2">
        <f>+IF((($B176/'Analisis 6sigma'!$D$9)&gt;0.99)*AND(($B176/'Analisis 6sigma'!$D$9)&lt;1),1,0)</f>
        <v>0</v>
      </c>
    </row>
    <row r="177" spans="1:6" ht="12">
      <c r="A177">
        <v>171</v>
      </c>
      <c r="B177">
        <f t="shared" si="2"/>
        <v>0.5104</v>
      </c>
      <c r="C177" s="2">
        <f>(NORMDIST(B177,'Analisis 6sigma'!$D$14,'Analisis 6sigma'!$D$16,TRUE)*2)</f>
        <v>6.393993558703886E-05</v>
      </c>
      <c r="D177" s="2">
        <f>(NORMDIST($B177,'Analisis 6sigma'!$D$14,'Analisis 6sigma'!$D$16,FALSE))/NORMDIST('Analisis 6sigma'!$D$14,'Analisis 6sigma'!$D$14,'Analisis 6sigma'!$D$16,FALSE)</f>
        <v>0.00033845697443071055</v>
      </c>
      <c r="E177" s="2">
        <f>+IF((($B177/'Analisis 6sigma'!$D$7)&gt;0.99)*AND(($B177/'Analisis 6sigma'!$D$7)&lt;1),1,0)</f>
        <v>0</v>
      </c>
      <c r="F177" s="2">
        <f>+IF((($B177/'Analisis 6sigma'!$D$9)&gt;0.99)*AND(($B177/'Analisis 6sigma'!$D$9)&lt;1),1,0)</f>
        <v>0</v>
      </c>
    </row>
    <row r="178" spans="1:6" ht="12">
      <c r="A178">
        <v>172</v>
      </c>
      <c r="B178">
        <f t="shared" si="2"/>
        <v>0.5127999999999999</v>
      </c>
      <c r="C178" s="2">
        <f>(NORMDIST(B178,'Analisis 6sigma'!$D$14,'Analisis 6sigma'!$D$16,TRUE)*2)</f>
        <v>6.76381781456555E-05</v>
      </c>
      <c r="D178" s="2">
        <f>(NORMDIST($B178,'Analisis 6sigma'!$D$14,'Analisis 6sigma'!$D$16,FALSE))/NORMDIST('Analisis 6sigma'!$D$14,'Analisis 6sigma'!$D$14,'Analisis 6sigma'!$D$16,FALSE)</f>
        <v>0.00035695573858268123</v>
      </c>
      <c r="E178" s="2">
        <f>+IF((($B178/'Analisis 6sigma'!$D$7)&gt;0.99)*AND(($B178/'Analisis 6sigma'!$D$7)&lt;1),1,0)</f>
        <v>0</v>
      </c>
      <c r="F178" s="2">
        <f>+IF((($B178/'Analisis 6sigma'!$D$9)&gt;0.99)*AND(($B178/'Analisis 6sigma'!$D$9)&lt;1),1,0)</f>
        <v>0</v>
      </c>
    </row>
    <row r="179" spans="1:6" ht="12">
      <c r="A179">
        <v>173</v>
      </c>
      <c r="B179">
        <f t="shared" si="2"/>
        <v>0.5151999999999999</v>
      </c>
      <c r="C179" s="2">
        <f>(NORMDIST(B179,'Analisis 6sigma'!$D$14,'Analisis 6sigma'!$D$16,TRUE)*2)</f>
        <v>7.153820274862201E-05</v>
      </c>
      <c r="D179" s="2">
        <f>(NORMDIST($B179,'Analisis 6sigma'!$D$14,'Analisis 6sigma'!$D$16,FALSE))/NORMDIST('Analisis 6sigma'!$D$14,'Analisis 6sigma'!$D$14,'Analisis 6sigma'!$D$16,FALSE)</f>
        <v>0.00037639865318975495</v>
      </c>
      <c r="E179" s="2">
        <f>+IF((($B179/'Analisis 6sigma'!$D$7)&gt;0.99)*AND(($B179/'Analisis 6sigma'!$D$7)&lt;1),1,0)</f>
        <v>0</v>
      </c>
      <c r="F179" s="2">
        <f>+IF((($B179/'Analisis 6sigma'!$D$9)&gt;0.99)*AND(($B179/'Analisis 6sigma'!$D$9)&lt;1),1,0)</f>
        <v>0</v>
      </c>
    </row>
    <row r="180" spans="1:6" ht="12">
      <c r="A180">
        <v>174</v>
      </c>
      <c r="B180">
        <f t="shared" si="2"/>
        <v>0.5175999999999998</v>
      </c>
      <c r="C180" s="2">
        <f>(NORMDIST(B180,'Analisis 6sigma'!$D$14,'Analisis 6sigma'!$D$16,TRUE)*2)</f>
        <v>7.565028785634084E-05</v>
      </c>
      <c r="D180" s="2">
        <f>(NORMDIST($B180,'Analisis 6sigma'!$D$14,'Analisis 6sigma'!$D$16,FALSE))/NORMDIST('Analisis 6sigma'!$D$14,'Analisis 6sigma'!$D$14,'Analisis 6sigma'!$D$16,FALSE)</f>
        <v>0.0003968300442215245</v>
      </c>
      <c r="E180" s="2">
        <f>+IF((($B180/'Analisis 6sigma'!$D$7)&gt;0.99)*AND(($B180/'Analisis 6sigma'!$D$7)&lt;1),1,0)</f>
        <v>0</v>
      </c>
      <c r="F180" s="2">
        <f>+IF((($B180/'Analisis 6sigma'!$D$9)&gt;0.99)*AND(($B180/'Analisis 6sigma'!$D$9)&lt;1),1,0)</f>
        <v>0</v>
      </c>
    </row>
    <row r="181" spans="1:6" ht="12">
      <c r="A181">
        <v>175</v>
      </c>
      <c r="B181">
        <f t="shared" si="2"/>
        <v>0.5199999999999999</v>
      </c>
      <c r="C181" s="2">
        <f>(NORMDIST(B181,'Analisis 6sigma'!$D$14,'Analisis 6sigma'!$D$16,TRUE)*2)</f>
        <v>7.998519337056892E-05</v>
      </c>
      <c r="D181" s="2">
        <f>(NORMDIST($B181,'Analisis 6sigma'!$D$14,'Analisis 6sigma'!$D$16,FALSE))/NORMDIST('Analisis 6sigma'!$D$14,'Analisis 6sigma'!$D$14,'Analisis 6sigma'!$D$16,FALSE)</f>
        <v>0.0004182961064239109</v>
      </c>
      <c r="E181" s="2">
        <f>+IF((($B181/'Analisis 6sigma'!$D$7)&gt;0.99)*AND(($B181/'Analisis 6sigma'!$D$7)&lt;1),1,0)</f>
        <v>0</v>
      </c>
      <c r="F181" s="2">
        <f>+IF((($B181/'Analisis 6sigma'!$D$9)&gt;0.99)*AND(($B181/'Analisis 6sigma'!$D$9)&lt;1),1,0)</f>
        <v>0</v>
      </c>
    </row>
    <row r="182" spans="1:6" ht="12">
      <c r="A182">
        <v>176</v>
      </c>
      <c r="B182">
        <f t="shared" si="2"/>
        <v>0.5224</v>
      </c>
      <c r="C182" s="2">
        <f>(NORMDIST(B182,'Analisis 6sigma'!$D$14,'Analisis 6sigma'!$D$16,TRUE)*2)</f>
        <v>8.455418087378451E-05</v>
      </c>
      <c r="D182" s="2">
        <f>(NORMDIST($B182,'Analisis 6sigma'!$D$14,'Analisis 6sigma'!$D$16,FALSE))/NORMDIST('Analisis 6sigma'!$D$14,'Analisis 6sigma'!$D$14,'Analisis 6sigma'!$D$16,FALSE)</f>
        <v>0.0004408449710237655</v>
      </c>
      <c r="E182" s="2">
        <f>+IF((($B182/'Analisis 6sigma'!$D$7)&gt;0.99)*AND(($B182/'Analisis 6sigma'!$D$7)&lt;1),1,0)</f>
        <v>0</v>
      </c>
      <c r="F182" s="2">
        <f>+IF((($B182/'Analisis 6sigma'!$D$9)&gt;0.99)*AND(($B182/'Analisis 6sigma'!$D$9)&lt;1),1,0)</f>
        <v>0</v>
      </c>
    </row>
    <row r="183" spans="1:6" ht="12">
      <c r="A183">
        <v>177</v>
      </c>
      <c r="B183">
        <f t="shared" si="2"/>
        <v>0.5247999999999999</v>
      </c>
      <c r="C183" s="2">
        <f>(NORMDIST(B183,'Analisis 6sigma'!$D$14,'Analisis 6sigma'!$D$16,TRUE)*2)</f>
        <v>8.936903459891548E-05</v>
      </c>
      <c r="D183" s="2">
        <f>(NORMDIST($B183,'Analisis 6sigma'!$D$14,'Analisis 6sigma'!$D$16,FALSE))/NORMDIST('Analisis 6sigma'!$D$14,'Analisis 6sigma'!$D$14,'Analisis 6sigma'!$D$16,FALSE)</f>
        <v>0.0004645267753346823</v>
      </c>
      <c r="E183" s="2">
        <f>+IF((($B183/'Analisis 6sigma'!$D$7)&gt;0.99)*AND(($B183/'Analisis 6sigma'!$D$7)&lt;1),1,0)</f>
        <v>0</v>
      </c>
      <c r="F183" s="2">
        <f>+IF((($B183/'Analisis 6sigma'!$D$9)&gt;0.99)*AND(($B183/'Analisis 6sigma'!$D$9)&lt;1),1,0)</f>
        <v>0</v>
      </c>
    </row>
    <row r="184" spans="1:6" ht="12">
      <c r="A184">
        <v>178</v>
      </c>
      <c r="B184">
        <f t="shared" si="2"/>
        <v>0.5271999999999999</v>
      </c>
      <c r="C184" s="2">
        <f>(NORMDIST(B184,'Analisis 6sigma'!$D$14,'Analisis 6sigma'!$D$16,TRUE)*2)</f>
        <v>9.444208314979795E-05</v>
      </c>
      <c r="D184" s="2">
        <f>(NORMDIST($B184,'Analisis 6sigma'!$D$14,'Analisis 6sigma'!$D$16,FALSE))/NORMDIST('Analisis 6sigma'!$D$14,'Analisis 6sigma'!$D$14,'Analisis 6sigma'!$D$16,FALSE)</f>
        <v>0.0004893937342906494</v>
      </c>
      <c r="E184" s="2">
        <f>+IF((($B184/'Analisis 6sigma'!$D$7)&gt;0.99)*AND(($B184/'Analisis 6sigma'!$D$7)&lt;1),1,0)</f>
        <v>0</v>
      </c>
      <c r="F184" s="2">
        <f>+IF((($B184/'Analisis 6sigma'!$D$9)&gt;0.99)*AND(($B184/'Analisis 6sigma'!$D$9)&lt;1),1,0)</f>
        <v>0</v>
      </c>
    </row>
    <row r="185" spans="1:6" ht="12">
      <c r="A185">
        <v>179</v>
      </c>
      <c r="B185">
        <f t="shared" si="2"/>
        <v>0.5295999999999998</v>
      </c>
      <c r="C185" s="2">
        <f>(NORMDIST(B185,'Analisis 6sigma'!$D$14,'Analisis 6sigma'!$D$16,TRUE)*2)</f>
        <v>9.978622199301166E-05</v>
      </c>
      <c r="D185" s="2">
        <f>(NORMDIST($B185,'Analisis 6sigma'!$D$14,'Analisis 6sigma'!$D$16,FALSE))/NORMDIST('Analisis 6sigma'!$D$14,'Analisis 6sigma'!$D$14,'Analisis 6sigma'!$D$16,FALSE)</f>
        <v>0.0005155002139331031</v>
      </c>
      <c r="E185" s="2">
        <f>+IF((($B185/'Analisis 6sigma'!$D$7)&gt;0.99)*AND(($B185/'Analisis 6sigma'!$D$7)&lt;1),1,0)</f>
        <v>0</v>
      </c>
      <c r="F185" s="2">
        <f>+IF((($B185/'Analisis 6sigma'!$D$9)&gt;0.99)*AND(($B185/'Analisis 6sigma'!$D$9)&lt;1),1,0)</f>
        <v>0</v>
      </c>
    </row>
    <row r="186" spans="1:6" ht="12">
      <c r="A186">
        <v>180</v>
      </c>
      <c r="B186">
        <f t="shared" si="2"/>
        <v>0.5319999999999999</v>
      </c>
      <c r="C186" s="2">
        <f>(NORMDIST(B186,'Analisis 6sigma'!$D$14,'Analisis 6sigma'!$D$16,TRUE)*2)</f>
        <v>0.0001054149367420026</v>
      </c>
      <c r="D186" s="2">
        <f>(NORMDIST($B186,'Analisis 6sigma'!$D$14,'Analisis 6sigma'!$D$16,FALSE))/NORMDIST('Analisis 6sigma'!$D$14,'Analisis 6sigma'!$D$14,'Analisis 6sigma'!$D$16,FALSE)</f>
        <v>0.0005429028068758747</v>
      </c>
      <c r="E186" s="2">
        <f>+IF((($B186/'Analisis 6sigma'!$D$7)&gt;0.99)*AND(($B186/'Analisis 6sigma'!$D$7)&lt;1),1,0)</f>
        <v>0</v>
      </c>
      <c r="F186" s="2">
        <f>+IF((($B186/'Analisis 6sigma'!$D$9)&gt;0.99)*AND(($B186/'Analisis 6sigma'!$D$9)&lt;1),1,0)</f>
        <v>0</v>
      </c>
    </row>
    <row r="187" spans="1:6" ht="12">
      <c r="A187">
        <v>181</v>
      </c>
      <c r="B187">
        <f t="shared" si="2"/>
        <v>0.5344</v>
      </c>
      <c r="C187" s="2">
        <f>(NORMDIST(B187,'Analisis 6sigma'!$D$14,'Analisis 6sigma'!$D$16,TRUE)*2)</f>
        <v>0.00011134232725466318</v>
      </c>
      <c r="D187" s="2">
        <f>(NORMDIST($B187,'Analisis 6sigma'!$D$14,'Analisis 6sigma'!$D$16,FALSE))/NORMDIST('Analisis 6sigma'!$D$14,'Analisis 6sigma'!$D$14,'Analisis 6sigma'!$D$16,FALSE)</f>
        <v>0.0005716604097712699</v>
      </c>
      <c r="E187" s="2">
        <f>+IF((($B187/'Analisis 6sigma'!$D$7)&gt;0.99)*AND(($B187/'Analisis 6sigma'!$D$7)&lt;1),1,0)</f>
        <v>0</v>
      </c>
      <c r="F187" s="2">
        <f>+IF((($B187/'Analisis 6sigma'!$D$9)&gt;0.99)*AND(($B187/'Analisis 6sigma'!$D$9)&lt;1),1,0)</f>
        <v>0</v>
      </c>
    </row>
    <row r="188" spans="1:6" ht="12">
      <c r="A188">
        <v>182</v>
      </c>
      <c r="B188">
        <f t="shared" si="2"/>
        <v>0.5367999999999999</v>
      </c>
      <c r="C188" s="2">
        <f>(NORMDIST(B188,'Analisis 6sigma'!$D$14,'Analisis 6sigma'!$D$16,TRUE)*2)</f>
        <v>0.00011758313256577249</v>
      </c>
      <c r="D188" s="2">
        <f>(NORMDIST($B188,'Analisis 6sigma'!$D$14,'Analisis 6sigma'!$D$16,FALSE))/NORMDIST('Analisis 6sigma'!$D$14,'Analisis 6sigma'!$D$14,'Analisis 6sigma'!$D$16,FALSE)</f>
        <v>0.0006018343027992302</v>
      </c>
      <c r="E188" s="2">
        <f>+IF((($B188/'Analisis 6sigma'!$D$7)&gt;0.99)*AND(($B188/'Analisis 6sigma'!$D$7)&lt;1),1,0)</f>
        <v>0</v>
      </c>
      <c r="F188" s="2">
        <f>+IF((($B188/'Analisis 6sigma'!$D$9)&gt;0.99)*AND(($B188/'Analisis 6sigma'!$D$9)&lt;1),1,0)</f>
        <v>0</v>
      </c>
    </row>
    <row r="189" spans="1:6" ht="12">
      <c r="A189">
        <v>183</v>
      </c>
      <c r="B189">
        <f t="shared" si="2"/>
        <v>0.5391999999999999</v>
      </c>
      <c r="C189" s="2">
        <f>(NORMDIST(B189,'Analisis 6sigma'!$D$14,'Analisis 6sigma'!$D$16,TRUE)*2)</f>
        <v>0.000124152756675934</v>
      </c>
      <c r="D189" s="2">
        <f>(NORMDIST($B189,'Analisis 6sigma'!$D$14,'Analisis 6sigma'!$D$16,FALSE))/NORMDIST('Analisis 6sigma'!$D$14,'Analisis 6sigma'!$D$14,'Analisis 6sigma'!$D$16,FALSE)</f>
        <v>0.0006334882312001045</v>
      </c>
      <c r="E189" s="2">
        <f>+IF((($B189/'Analisis 6sigma'!$D$7)&gt;0.99)*AND(($B189/'Analisis 6sigma'!$D$7)&lt;1),1,0)</f>
        <v>0</v>
      </c>
      <c r="F189" s="2">
        <f>+IF((($B189/'Analisis 6sigma'!$D$9)&gt;0.99)*AND(($B189/'Analisis 6sigma'!$D$9)&lt;1),1,0)</f>
        <v>0</v>
      </c>
    </row>
    <row r="190" spans="1:6" ht="12">
      <c r="A190">
        <v>184</v>
      </c>
      <c r="B190">
        <f t="shared" si="2"/>
        <v>0.5415999999999999</v>
      </c>
      <c r="C190" s="2">
        <f>(NORMDIST(B190,'Analisis 6sigma'!$D$14,'Analisis 6sigma'!$D$16,TRUE)*2)</f>
        <v>0.00013106729521885</v>
      </c>
      <c r="D190" s="2">
        <f>(NORMDIST($B190,'Analisis 6sigma'!$D$14,'Analisis 6sigma'!$D$16,FALSE))/NORMDIST('Analisis 6sigma'!$D$14,'Analisis 6sigma'!$D$14,'Analisis 6sigma'!$D$16,FALSE)</f>
        <v>0.0006666884888700222</v>
      </c>
      <c r="E190" s="2">
        <f>+IF((($B190/'Analisis 6sigma'!$D$7)&gt;0.99)*AND(($B190/'Analisis 6sigma'!$D$7)&lt;1),1,0)</f>
        <v>0</v>
      </c>
      <c r="F190" s="2">
        <f>+IF((($B190/'Analisis 6sigma'!$D$9)&gt;0.99)*AND(($B190/'Analisis 6sigma'!$D$9)&lt;1),1,0)</f>
        <v>0</v>
      </c>
    </row>
    <row r="191" spans="1:6" ht="12">
      <c r="A191">
        <v>185</v>
      </c>
      <c r="B191">
        <f t="shared" si="2"/>
        <v>0.5439999999999999</v>
      </c>
      <c r="C191" s="2">
        <f>(NORMDIST(B191,'Analisis 6sigma'!$D$14,'Analisis 6sigma'!$D$16,TRUE)*2)</f>
        <v>0.0001383435630289724</v>
      </c>
      <c r="D191" s="2">
        <f>(NORMDIST($B191,'Analisis 6sigma'!$D$14,'Analisis 6sigma'!$D$16,FALSE))/NORMDIST('Analisis 6sigma'!$D$14,'Analisis 6sigma'!$D$14,'Analisis 6sigma'!$D$16,FALSE)</f>
        <v>0.0007015040040362657</v>
      </c>
      <c r="E191" s="2">
        <f>+IF((($B191/'Analisis 6sigma'!$D$7)&gt;0.99)*AND(($B191/'Analisis 6sigma'!$D$7)&lt;1),1,0)</f>
        <v>0</v>
      </c>
      <c r="F191" s="2">
        <f>+IF((($B191/'Analisis 6sigma'!$D$9)&gt;0.99)*AND(($B191/'Analisis 6sigma'!$D$9)&lt;1),1,0)</f>
        <v>0</v>
      </c>
    </row>
    <row r="192" spans="1:6" ht="12">
      <c r="A192">
        <v>186</v>
      </c>
      <c r="B192">
        <f t="shared" si="2"/>
        <v>0.5463999999999999</v>
      </c>
      <c r="C192" s="2">
        <f>(NORMDIST(B192,'Analisis 6sigma'!$D$14,'Analisis 6sigma'!$D$16,TRUE)*2)</f>
        <v>0.0001459991226317388</v>
      </c>
      <c r="D192" s="2">
        <f>(NORMDIST($B192,'Analisis 6sigma'!$D$14,'Analisis 6sigma'!$D$16,FALSE))/NORMDIST('Analisis 6sigma'!$D$14,'Analisis 6sigma'!$D$14,'Analisis 6sigma'!$D$16,FALSE)</f>
        <v>0.0007380064270282467</v>
      </c>
      <c r="E192" s="2">
        <f>+IF((($B192/'Analisis 6sigma'!$D$7)&gt;0.99)*AND(($B192/'Analisis 6sigma'!$D$7)&lt;1),1,0)</f>
        <v>0</v>
      </c>
      <c r="F192" s="2">
        <f>+IF((($B192/'Analisis 6sigma'!$D$9)&gt;0.99)*AND(($B192/'Analisis 6sigma'!$D$9)&lt;1),1,0)</f>
        <v>0</v>
      </c>
    </row>
    <row r="193" spans="1:6" ht="12">
      <c r="A193">
        <v>187</v>
      </c>
      <c r="B193">
        <f t="shared" si="2"/>
        <v>0.5488</v>
      </c>
      <c r="C193" s="2">
        <f>(NORMDIST(B193,'Analisis 6sigma'!$D$14,'Analisis 6sigma'!$D$16,TRUE)*2)</f>
        <v>0.00015405231367877426</v>
      </c>
      <c r="D193" s="2">
        <f>(NORMDIST($B193,'Analisis 6sigma'!$D$14,'Analisis 6sigma'!$D$16,FALSE))/NORMDIST('Analisis 6sigma'!$D$14,'Analisis 6sigma'!$D$14,'Analisis 6sigma'!$D$16,FALSE)</f>
        <v>0.000776270220157929</v>
      </c>
      <c r="E193" s="2">
        <f>+IF((($B193/'Analisis 6sigma'!$D$7)&gt;0.99)*AND(($B193/'Analisis 6sigma'!$D$7)&lt;1),1,0)</f>
        <v>0</v>
      </c>
      <c r="F193" s="2">
        <f>+IF((($B193/'Analisis 6sigma'!$D$9)&gt;0.99)*AND(($B193/'Analisis 6sigma'!$D$9)&lt;1),1,0)</f>
        <v>0</v>
      </c>
    </row>
    <row r="194" spans="1:6" ht="12">
      <c r="A194">
        <v>188</v>
      </c>
      <c r="B194">
        <f t="shared" si="2"/>
        <v>0.5511999999999999</v>
      </c>
      <c r="C194" s="2">
        <f>(NORMDIST(B194,'Analisis 6sigma'!$D$14,'Analisis 6sigma'!$D$16,TRUE)*2)</f>
        <v>0.00016252228335054205</v>
      </c>
      <c r="D194" s="2">
        <f>(NORMDIST($B194,'Analisis 6sigma'!$D$14,'Analisis 6sigma'!$D$16,FALSE))/NORMDIST('Analisis 6sigma'!$D$14,'Analisis 6sigma'!$D$14,'Analisis 6sigma'!$D$16,FALSE)</f>
        <v>0.000816372749721426</v>
      </c>
      <c r="E194" s="2">
        <f>+IF((($B194/'Analisis 6sigma'!$D$7)&gt;0.99)*AND(($B194/'Analisis 6sigma'!$D$7)&lt;1),1,0)</f>
        <v>0</v>
      </c>
      <c r="F194" s="2">
        <f>+IF((($B194/'Analisis 6sigma'!$D$9)&gt;0.99)*AND(($B194/'Analisis 6sigma'!$D$9)&lt;1),1,0)</f>
        <v>0</v>
      </c>
    </row>
    <row r="195" spans="1:6" ht="12">
      <c r="A195">
        <v>189</v>
      </c>
      <c r="B195">
        <f t="shared" si="2"/>
        <v>0.5535999999999999</v>
      </c>
      <c r="C195" s="2">
        <f>(NORMDIST(B195,'Analisis 6sigma'!$D$14,'Analisis 6sigma'!$D$16,TRUE)*2)</f>
        <v>0.00017142901774909195</v>
      </c>
      <c r="D195" s="2">
        <f>(NORMDIST($B195,'Analisis 6sigma'!$D$14,'Analisis 6sigma'!$D$16,FALSE))/NORMDIST('Analisis 6sigma'!$D$14,'Analisis 6sigma'!$D$14,'Analisis 6sigma'!$D$16,FALSE)</f>
        <v>0.0008583943801315694</v>
      </c>
      <c r="E195" s="2">
        <f>+IF((($B195/'Analisis 6sigma'!$D$7)&gt;0.99)*AND(($B195/'Analisis 6sigma'!$D$7)&lt;1),1,0)</f>
        <v>0</v>
      </c>
      <c r="F195" s="2">
        <f>+IF((($B195/'Analisis 6sigma'!$D$9)&gt;0.99)*AND(($B195/'Analisis 6sigma'!$D$9)&lt;1),1,0)</f>
        <v>0</v>
      </c>
    </row>
    <row r="196" spans="1:6" ht="12">
      <c r="A196">
        <v>190</v>
      </c>
      <c r="B196">
        <f t="shared" si="2"/>
        <v>0.5559999999999998</v>
      </c>
      <c r="C196" s="2">
        <f>(NORMDIST(B196,'Analisis 6sigma'!$D$14,'Analisis 6sigma'!$D$16,TRUE)*2)</f>
        <v>0.0001807933743035938</v>
      </c>
      <c r="D196" s="2">
        <f>(NORMDIST($B196,'Analisis 6sigma'!$D$14,'Analisis 6sigma'!$D$16,FALSE))/NORMDIST('Analisis 6sigma'!$D$14,'Analisis 6sigma'!$D$14,'Analisis 6sigma'!$D$16,FALSE)</f>
        <v>0.0009024185701889042</v>
      </c>
      <c r="E196" s="2">
        <f>+IF((($B196/'Analisis 6sigma'!$D$7)&gt;0.99)*AND(($B196/'Analisis 6sigma'!$D$7)&lt;1),1,0)</f>
        <v>0</v>
      </c>
      <c r="F196" s="2">
        <f>+IF((($B196/'Analisis 6sigma'!$D$9)&gt;0.99)*AND(($B196/'Analisis 6sigma'!$D$9)&lt;1),1,0)</f>
        <v>0</v>
      </c>
    </row>
    <row r="197" spans="1:6" ht="12">
      <c r="A197">
        <v>191</v>
      </c>
      <c r="B197">
        <f t="shared" si="2"/>
        <v>0.5583999999999999</v>
      </c>
      <c r="C197" s="2">
        <f>(NORMDIST(B197,'Analisis 6sigma'!$D$14,'Analisis 6sigma'!$D$16,TRUE)*2)</f>
        <v>0.00019063711521144716</v>
      </c>
      <c r="D197" s="2">
        <f>(NORMDIST($B197,'Analisis 6sigma'!$D$14,'Analisis 6sigma'!$D$16,FALSE))/NORMDIST('Analisis 6sigma'!$D$14,'Analisis 6sigma'!$D$14,'Analisis 6sigma'!$D$16,FALSE)</f>
        <v>0.000948531971496303</v>
      </c>
      <c r="E197" s="2">
        <f>+IF((($B197/'Analisis 6sigma'!$D$7)&gt;0.99)*AND(($B197/'Analisis 6sigma'!$D$7)&lt;1),1,0)</f>
        <v>0</v>
      </c>
      <c r="F197" s="2">
        <f>+IF((($B197/'Analisis 6sigma'!$D$9)&gt;0.99)*AND(($B197/'Analisis 6sigma'!$D$9)&lt;1),1,0)</f>
        <v>0</v>
      </c>
    </row>
    <row r="198" spans="1:6" ht="12">
      <c r="A198">
        <v>192</v>
      </c>
      <c r="B198">
        <f t="shared" si="2"/>
        <v>0.5608</v>
      </c>
      <c r="C198" s="2">
        <f>(NORMDIST(B198,'Analisis 6sigma'!$D$14,'Analisis 6sigma'!$D$16,TRUE)*2)</f>
        <v>0.00020098294193778812</v>
      </c>
      <c r="D198" s="2">
        <f>(NORMDIST($B198,'Analisis 6sigma'!$D$14,'Analisis 6sigma'!$D$16,FALSE))/NORMDIST('Analisis 6sigma'!$D$14,'Analisis 6sigma'!$D$14,'Analisis 6sigma'!$D$16,FALSE)</f>
        <v>0.0009968245290198677</v>
      </c>
      <c r="E198" s="2">
        <f>+IF((($B198/'Analisis 6sigma'!$D$7)&gt;0.99)*AND(($B198/'Analisis 6sigma'!$D$7)&lt;1),1,0)</f>
        <v>0</v>
      </c>
      <c r="F198" s="2">
        <f>+IF((($B198/'Analisis 6sigma'!$D$9)&gt;0.99)*AND(($B198/'Analisis 6sigma'!$D$9)&lt;1),1,0)</f>
        <v>0</v>
      </c>
    </row>
    <row r="199" spans="1:6" ht="12">
      <c r="A199">
        <v>193</v>
      </c>
      <c r="B199">
        <f aca="true" t="shared" si="3" ref="B199:B262">+$C$3+$C$5*0.001*A199</f>
        <v>0.5631999999999999</v>
      </c>
      <c r="C199" s="2">
        <f>(NORMDIST(B199,'Analisis 6sigma'!$D$14,'Analisis 6sigma'!$D$16,TRUE)*2)</f>
        <v>0.00021185453079622678</v>
      </c>
      <c r="D199" s="2">
        <f>(NORMDIST($B199,'Analisis 6sigma'!$D$14,'Analisis 6sigma'!$D$16,FALSE))/NORMDIST('Analisis 6sigma'!$D$14,'Analisis 6sigma'!$D$14,'Analisis 6sigma'!$D$16,FALSE)</f>
        <v>0.0010473895837962452</v>
      </c>
      <c r="E199" s="2">
        <f>+IF((($B199/'Analisis 6sigma'!$D$7)&gt;0.99)*AND(($B199/'Analisis 6sigma'!$D$7)&lt;1),1,0)</f>
        <v>0</v>
      </c>
      <c r="F199" s="2">
        <f>+IF((($B199/'Analisis 6sigma'!$D$9)&gt;0.99)*AND(($B199/'Analisis 6sigma'!$D$9)&lt;1),1,0)</f>
        <v>0</v>
      </c>
    </row>
    <row r="200" spans="1:6" ht="12">
      <c r="A200">
        <v>194</v>
      </c>
      <c r="B200">
        <f t="shared" si="3"/>
        <v>0.5655999999999999</v>
      </c>
      <c r="C200" s="2">
        <f>(NORMDIST(B200,'Analisis 6sigma'!$D$14,'Analisis 6sigma'!$D$16,TRUE)*2)</f>
        <v>0.00022327656963363912</v>
      </c>
      <c r="D200" s="2">
        <f>(NORMDIST($B200,'Analisis 6sigma'!$D$14,'Analisis 6sigma'!$D$16,FALSE))/NORMDIST('Analisis 6sigma'!$D$14,'Analisis 6sigma'!$D$14,'Analisis 6sigma'!$D$16,FALSE)</f>
        <v>0.0011003239777836998</v>
      </c>
      <c r="E200" s="2">
        <f>+IF((($B200/'Analisis 6sigma'!$D$7)&gt;0.99)*AND(($B200/'Analisis 6sigma'!$D$7)&lt;1),1,0)</f>
        <v>0</v>
      </c>
      <c r="F200" s="2">
        <f>+IF((($B200/'Analisis 6sigma'!$D$9)&gt;0.99)*AND(($B200/'Analisis 6sigma'!$D$9)&lt;1),1,0)</f>
        <v>0</v>
      </c>
    </row>
    <row r="201" spans="1:6" ht="12">
      <c r="A201">
        <v>195</v>
      </c>
      <c r="B201">
        <f t="shared" si="3"/>
        <v>0.5679999999999998</v>
      </c>
      <c r="C201" s="2">
        <f>(NORMDIST(B201,'Analisis 6sigma'!$D$14,'Analisis 6sigma'!$D$16,TRUE)*2)</f>
        <v>0.00023527479564179265</v>
      </c>
      <c r="D201" s="2">
        <f>(NORMDIST($B201,'Analisis 6sigma'!$D$14,'Analisis 6sigma'!$D$16,FALSE))/NORMDIST('Analisis 6sigma'!$D$14,'Analisis 6sigma'!$D$14,'Analisis 6sigma'!$D$16,FALSE)</f>
        <v>0.0011557281608514294</v>
      </c>
      <c r="E201" s="2">
        <f>+IF((($B201/'Analisis 6sigma'!$D$7)&gt;0.99)*AND(($B201/'Analisis 6sigma'!$D$7)&lt;1),1,0)</f>
        <v>0</v>
      </c>
      <c r="F201" s="2">
        <f>+IF((($B201/'Analisis 6sigma'!$D$9)&gt;0.99)*AND(($B201/'Analisis 6sigma'!$D$9)&lt;1),1,0)</f>
        <v>0</v>
      </c>
    </row>
    <row r="202" spans="1:6" ht="12">
      <c r="A202">
        <v>196</v>
      </c>
      <c r="B202">
        <f t="shared" si="3"/>
        <v>0.5703999999999999</v>
      </c>
      <c r="C202" s="2">
        <f>(NORMDIST(B202,'Analisis 6sigma'!$D$14,'Analisis 6sigma'!$D$16,TRUE)*2)</f>
        <v>0.00024787603431851245</v>
      </c>
      <c r="D202" s="2">
        <f>(NORMDIST($B202,'Analisis 6sigma'!$D$14,'Analisis 6sigma'!$D$16,FALSE))/NORMDIST('Analisis 6sigma'!$D$14,'Analisis 6sigma'!$D$14,'Analisis 6sigma'!$D$16,FALSE)</f>
        <v>0.001213706299898643</v>
      </c>
      <c r="E202" s="2">
        <f>+IF((($B202/'Analisis 6sigma'!$D$7)&gt;0.99)*AND(($B202/'Analisis 6sigma'!$D$7)&lt;1),1,0)</f>
        <v>0</v>
      </c>
      <c r="F202" s="2">
        <f>+IF((($B202/'Analisis 6sigma'!$D$9)&gt;0.99)*AND(($B202/'Analisis 6sigma'!$D$9)&lt;1),1,0)</f>
        <v>0</v>
      </c>
    </row>
    <row r="203" spans="1:6" ht="12">
      <c r="A203">
        <v>197</v>
      </c>
      <c r="B203">
        <f t="shared" si="3"/>
        <v>0.5728</v>
      </c>
      <c r="C203" s="2">
        <f>(NORMDIST(B203,'Analisis 6sigma'!$D$14,'Analisis 6sigma'!$D$16,TRUE)*2)</f>
        <v>0.0002611082396009798</v>
      </c>
      <c r="D203" s="2">
        <f>(NORMDIST($B203,'Analisis 6sigma'!$D$14,'Analisis 6sigma'!$D$16,FALSE))/NORMDIST('Analisis 6sigma'!$D$14,'Analisis 6sigma'!$D$14,'Analisis 6sigma'!$D$16,FALSE)</f>
        <v>0.0012743663900916739</v>
      </c>
      <c r="E203" s="2">
        <f>+IF((($B203/'Analisis 6sigma'!$D$7)&gt;0.99)*AND(($B203/'Analisis 6sigma'!$D$7)&lt;1),1,0)</f>
        <v>0</v>
      </c>
      <c r="F203" s="2">
        <f>+IF((($B203/'Analisis 6sigma'!$D$9)&gt;0.99)*AND(($B203/'Analisis 6sigma'!$D$9)&lt;1),1,0)</f>
        <v>0</v>
      </c>
    </row>
    <row r="204" spans="1:6" ht="12">
      <c r="A204">
        <v>198</v>
      </c>
      <c r="B204">
        <f t="shared" si="3"/>
        <v>0.5751999999999999</v>
      </c>
      <c r="C204" s="2">
        <f>(NORMDIST(B204,'Analisis 6sigma'!$D$14,'Analisis 6sigma'!$D$16,TRUE)*2)</f>
        <v>0.0002750005351936326</v>
      </c>
      <c r="D204" s="2">
        <f>(NORMDIST($B204,'Analisis 6sigma'!$D$14,'Analisis 6sigma'!$D$16,FALSE))/NORMDIST('Analisis 6sigma'!$D$14,'Analisis 6sigma'!$D$14,'Analisis 6sigma'!$D$16,FALSE)</f>
        <v>0.00133782036820427</v>
      </c>
      <c r="E204" s="2">
        <f>+IF((($B204/'Analisis 6sigma'!$D$7)&gt;0.99)*AND(($B204/'Analisis 6sigma'!$D$7)&lt;1),1,0)</f>
        <v>0</v>
      </c>
      <c r="F204" s="2">
        <f>+IF((($B204/'Analisis 6sigma'!$D$9)&gt;0.99)*AND(($B204/'Analisis 6sigma'!$D$9)&lt;1),1,0)</f>
        <v>0</v>
      </c>
    </row>
    <row r="205" spans="1:6" ht="12">
      <c r="A205">
        <v>199</v>
      </c>
      <c r="B205">
        <f t="shared" si="3"/>
        <v>0.5775999999999999</v>
      </c>
      <c r="C205" s="2">
        <f>(NORMDIST(B205,'Analisis 6sigma'!$D$14,'Analisis 6sigma'!$D$16,TRUE)*2)</f>
        <v>0.00028958325711293353</v>
      </c>
      <c r="D205" s="2">
        <f>(NORMDIST($B205,'Analisis 6sigma'!$D$14,'Analisis 6sigma'!$D$16,FALSE))/NORMDIST('Analisis 6sigma'!$D$14,'Analisis 6sigma'!$D$14,'Analisis 6sigma'!$D$16,FALSE)</f>
        <v>0.0014041842280425963</v>
      </c>
      <c r="E205" s="2">
        <f>+IF((($B205/'Analisis 6sigma'!$D$7)&gt;0.99)*AND(($B205/'Analisis 6sigma'!$D$7)&lt;1),1,0)</f>
        <v>0</v>
      </c>
      <c r="F205" s="2">
        <f>+IF((($B205/'Analisis 6sigma'!$D$9)&gt;0.99)*AND(($B205/'Analisis 6sigma'!$D$9)&lt;1),1,0)</f>
        <v>0</v>
      </c>
    </row>
    <row r="206" spans="1:6" ht="12">
      <c r="A206">
        <v>200</v>
      </c>
      <c r="B206">
        <f t="shared" si="3"/>
        <v>0.5799999999999998</v>
      </c>
      <c r="C206" s="2">
        <f>(NORMDIST(B206,'Analisis 6sigma'!$D$14,'Analisis 6sigma'!$D$16,TRUE)*2)</f>
        <v>0.0003048879974710752</v>
      </c>
      <c r="D206" s="2">
        <f>(NORMDIST($B206,'Analisis 6sigma'!$D$14,'Analisis 6sigma'!$D$16,FALSE))/NORMDIST('Analisis 6sigma'!$D$14,'Analisis 6sigma'!$D$14,'Analisis 6sigma'!$D$16,FALSE)</f>
        <v>0.0014735781379330228</v>
      </c>
      <c r="E206" s="2">
        <f>+IF((($B206/'Analisis 6sigma'!$D$7)&gt;0.99)*AND(($B206/'Analisis 6sigma'!$D$7)&lt;1),1,0)</f>
        <v>0</v>
      </c>
      <c r="F206" s="2">
        <f>+IF((($B206/'Analisis 6sigma'!$D$9)&gt;0.99)*AND(($B206/'Analisis 6sigma'!$D$9)&lt;1),1,0)</f>
        <v>0</v>
      </c>
    </row>
    <row r="207" spans="1:6" ht="12">
      <c r="A207">
        <v>201</v>
      </c>
      <c r="B207">
        <f t="shared" si="3"/>
        <v>0.5823999999999999</v>
      </c>
      <c r="C207" s="2">
        <f>(NORMDIST(B207,'Analisis 6sigma'!$D$14,'Analisis 6sigma'!$D$16,TRUE)*2)</f>
        <v>0.0003209476495204394</v>
      </c>
      <c r="D207" s="2">
        <f>(NORMDIST($B207,'Analisis 6sigma'!$D$14,'Analisis 6sigma'!$D$16,FALSE))/NORMDIST('Analisis 6sigma'!$D$14,'Analisis 6sigma'!$D$14,'Analisis 6sigma'!$D$16,FALSE)</f>
        <v>0.0015461265602470043</v>
      </c>
      <c r="E207" s="2">
        <f>+IF((($B207/'Analisis 6sigma'!$D$7)&gt;0.99)*AND(($B207/'Analisis 6sigma'!$D$7)&lt;1),1,0)</f>
        <v>0</v>
      </c>
      <c r="F207" s="2">
        <f>+IF((($B207/'Analisis 6sigma'!$D$9)&gt;0.99)*AND(($B207/'Analisis 6sigma'!$D$9)&lt;1),1,0)</f>
        <v>0</v>
      </c>
    </row>
    <row r="208" spans="1:6" ht="12">
      <c r="A208">
        <v>202</v>
      </c>
      <c r="B208">
        <f t="shared" si="3"/>
        <v>0.5848</v>
      </c>
      <c r="C208" s="2">
        <f>(NORMDIST(B208,'Analisis 6sigma'!$D$14,'Analisis 6sigma'!$D$16,TRUE)*2)</f>
        <v>0.00033779645398031695</v>
      </c>
      <c r="D208" s="2">
        <f>(NORMDIST($B208,'Analisis 6sigma'!$D$14,'Analisis 6sigma'!$D$16,FALSE))/NORMDIST('Analisis 6sigma'!$D$14,'Analisis 6sigma'!$D$14,'Analisis 6sigma'!$D$16,FALSE)</f>
        <v>0.0016219583729334796</v>
      </c>
      <c r="E208" s="2">
        <f>+IF((($B208/'Analisis 6sigma'!$D$7)&gt;0.99)*AND(($B208/'Analisis 6sigma'!$D$7)&lt;1),1,0)</f>
        <v>0</v>
      </c>
      <c r="F208" s="2">
        <f>+IF((($B208/'Analisis 6sigma'!$D$9)&gt;0.99)*AND(($B208/'Analisis 6sigma'!$D$9)&lt;1),1,0)</f>
        <v>0</v>
      </c>
    </row>
    <row r="209" spans="1:6" ht="12">
      <c r="A209">
        <v>203</v>
      </c>
      <c r="B209">
        <f t="shared" si="3"/>
        <v>0.5871999999999999</v>
      </c>
      <c r="C209" s="2">
        <f>(NORMDIST(B209,'Analisis 6sigma'!$D$14,'Analisis 6sigma'!$D$16,TRUE)*2)</f>
        <v>0.0003554700466670836</v>
      </c>
      <c r="D209" s="2">
        <f>(NORMDIST($B209,'Analisis 6sigma'!$D$14,'Analisis 6sigma'!$D$16,FALSE))/NORMDIST('Analisis 6sigma'!$D$14,'Analisis 6sigma'!$D$14,'Analisis 6sigma'!$D$16,FALSE)</f>
        <v>0.0017012069930252354</v>
      </c>
      <c r="E209" s="2">
        <f>+IF((($B209/'Analisis 6sigma'!$D$7)&gt;0.99)*AND(($B209/'Analisis 6sigma'!$D$7)&lt;1),1,0)</f>
        <v>0</v>
      </c>
      <c r="F209" s="2">
        <f>+IF((($B209/'Analisis 6sigma'!$D$9)&gt;0.99)*AND(($B209/'Analisis 6sigma'!$D$9)&lt;1),1,0)</f>
        <v>0</v>
      </c>
    </row>
    <row r="210" spans="1:6" ht="12">
      <c r="A210">
        <v>204</v>
      </c>
      <c r="B210">
        <f t="shared" si="3"/>
        <v>0.5895999999999999</v>
      </c>
      <c r="C210" s="2">
        <f>(NORMDIST(B210,'Analisis 6sigma'!$D$14,'Analisis 6sigma'!$D$16,TRUE)*2)</f>
        <v>0.00037400550744862355</v>
      </c>
      <c r="D210" s="2">
        <f>(NORMDIST($B210,'Analisis 6sigma'!$D$14,'Analisis 6sigma'!$D$16,FALSE))/NORMDIST('Analisis 6sigma'!$D$14,'Analisis 6sigma'!$D$14,'Analisis 6sigma'!$D$16,FALSE)</f>
        <v>0.0017840105020814456</v>
      </c>
      <c r="E210" s="2">
        <f>+IF((($B210/'Analisis 6sigma'!$D$7)&gt;0.99)*AND(($B210/'Analisis 6sigma'!$D$7)&lt;1),1,0)</f>
        <v>0</v>
      </c>
      <c r="F210" s="2">
        <f>+IF((($B210/'Analisis 6sigma'!$D$9)&gt;0.99)*AND(($B210/'Analisis 6sigma'!$D$9)&lt;1),1,0)</f>
        <v>0</v>
      </c>
    </row>
    <row r="211" spans="1:6" ht="12">
      <c r="A211">
        <v>205</v>
      </c>
      <c r="B211">
        <f t="shared" si="3"/>
        <v>0.5919999999999999</v>
      </c>
      <c r="C211" s="2">
        <f>(NORMDIST(B211,'Analisis 6sigma'!$D$14,'Analisis 6sigma'!$D$16,TRUE)*2)</f>
        <v>0.00039344141054338717</v>
      </c>
      <c r="D211" s="2">
        <f>(NORMDIST($B211,'Analisis 6sigma'!$D$14,'Analisis 6sigma'!$D$16,FALSE))/NORMDIST('Analisis 6sigma'!$D$14,'Analisis 6sigma'!$D$14,'Analisis 6sigma'!$D$16,FALSE)</f>
        <v>0.00187051177352432</v>
      </c>
      <c r="E211" s="2">
        <f>+IF((($B211/'Analisis 6sigma'!$D$7)&gt;0.99)*AND(($B211/'Analisis 6sigma'!$D$7)&lt;1),1,0)</f>
        <v>0</v>
      </c>
      <c r="F211" s="2">
        <f>+IF((($B211/'Analisis 6sigma'!$D$9)&gt;0.99)*AND(($B211/'Analisis 6sigma'!$D$9)&lt;1),1,0)</f>
        <v>0</v>
      </c>
    </row>
    <row r="212" spans="1:6" ht="12">
      <c r="A212">
        <v>206</v>
      </c>
      <c r="B212">
        <f t="shared" si="3"/>
        <v>0.5943999999999999</v>
      </c>
      <c r="C212" s="2">
        <f>(NORMDIST(B212,'Analisis 6sigma'!$D$14,'Analisis 6sigma'!$D$16,TRUE)*2)</f>
        <v>0.00041381787618397734</v>
      </c>
      <c r="D212" s="2">
        <f>(NORMDIST($B212,'Analisis 6sigma'!$D$14,'Analisis 6sigma'!$D$16,FALSE))/NORMDIST('Analisis 6sigma'!$D$14,'Analisis 6sigma'!$D$14,'Analisis 6sigma'!$D$16,FALSE)</f>
        <v>0.0019608586018233115</v>
      </c>
      <c r="E212" s="2">
        <f>+IF((($B212/'Analisis 6sigma'!$D$7)&gt;0.99)*AND(($B212/'Analisis 6sigma'!$D$7)&lt;1),1,0)</f>
        <v>0</v>
      </c>
      <c r="F212" s="2">
        <f>+IF((($B212/'Analisis 6sigma'!$D$9)&gt;0.99)*AND(($B212/'Analisis 6sigma'!$D$9)&lt;1),1,0)</f>
        <v>0</v>
      </c>
    </row>
    <row r="213" spans="1:6" ht="12">
      <c r="A213">
        <v>207</v>
      </c>
      <c r="B213">
        <f t="shared" si="3"/>
        <v>0.5967999999999999</v>
      </c>
      <c r="C213" s="2">
        <f>(NORMDIST(B213,'Analisis 6sigma'!$D$14,'Analisis 6sigma'!$D$16,TRUE)*2)</f>
        <v>0.00043517662366466853</v>
      </c>
      <c r="D213" s="2">
        <f>(NORMDIST($B213,'Analisis 6sigma'!$D$14,'Analisis 6sigma'!$D$16,FALSE))/NORMDIST('Analisis 6sigma'!$D$14,'Analisis 6sigma'!$D$14,'Analisis 6sigma'!$D$16,FALSE)</f>
        <v>0.0020552038334756884</v>
      </c>
      <c r="E213" s="2">
        <f>+IF((($B213/'Analisis 6sigma'!$D$7)&gt;0.99)*AND(($B213/'Analisis 6sigma'!$D$7)&lt;1),1,0)</f>
        <v>0</v>
      </c>
      <c r="F213" s="2">
        <f>+IF((($B213/'Analisis 6sigma'!$D$9)&gt;0.99)*AND(($B213/'Analisis 6sigma'!$D$9)&lt;1),1,0)</f>
        <v>0</v>
      </c>
    </row>
    <row r="214" spans="1:6" ht="12">
      <c r="A214">
        <v>208</v>
      </c>
      <c r="B214">
        <f t="shared" si="3"/>
        <v>0.5992</v>
      </c>
      <c r="C214" s="2">
        <f>(NORMDIST(B214,'Analisis 6sigma'!$D$14,'Analisis 6sigma'!$D$16,TRUE)*2)</f>
        <v>0.00045756102579166556</v>
      </c>
      <c r="D214" s="2">
        <f>(NORMDIST($B214,'Analisis 6sigma'!$D$14,'Analisis 6sigma'!$D$16,FALSE))/NORMDIST('Analisis 6sigma'!$D$14,'Analisis 6sigma'!$D$14,'Analisis 6sigma'!$D$16,FALSE)</f>
        <v>0.0021537054997275633</v>
      </c>
      <c r="E214" s="2">
        <f>+IF((($B214/'Analisis 6sigma'!$D$7)&gt;0.99)*AND(($B214/'Analisis 6sigma'!$D$7)&lt;1),1,0)</f>
        <v>0</v>
      </c>
      <c r="F214" s="2">
        <f>+IF((($B214/'Analisis 6sigma'!$D$9)&gt;0.99)*AND(($B214/'Analisis 6sigma'!$D$9)&lt;1),1,0)</f>
        <v>0</v>
      </c>
    </row>
    <row r="215" spans="1:6" ht="12">
      <c r="A215">
        <v>209</v>
      </c>
      <c r="B215">
        <f t="shared" si="3"/>
        <v>0.6015999999999999</v>
      </c>
      <c r="C215" s="2">
        <f>(NORMDIST(B215,'Analisis 6sigma'!$D$14,'Analisis 6sigma'!$D$16,TRUE)*2)</f>
        <v>0.0004810161647542908</v>
      </c>
      <c r="D215" s="2">
        <f>(NORMDIST($B215,'Analisis 6sigma'!$D$14,'Analisis 6sigma'!$D$16,FALSE))/NORMDIST('Analisis 6sigma'!$D$14,'Analisis 6sigma'!$D$14,'Analisis 6sigma'!$D$16,FALSE)</f>
        <v>0.0022565269509744255</v>
      </c>
      <c r="E215" s="2">
        <f>+IF((($B215/'Analisis 6sigma'!$D$7)&gt;0.99)*AND(($B215/'Analisis 6sigma'!$D$7)&lt;1),1,0)</f>
        <v>0</v>
      </c>
      <c r="F215" s="2">
        <f>+IF((($B215/'Analisis 6sigma'!$D$9)&gt;0.99)*AND(($B215/'Analisis 6sigma'!$D$9)&lt;1),1,0)</f>
        <v>0</v>
      </c>
    </row>
    <row r="216" spans="1:6" ht="12">
      <c r="A216">
        <v>210</v>
      </c>
      <c r="B216">
        <f t="shared" si="3"/>
        <v>0.6039999999999999</v>
      </c>
      <c r="C216" s="2">
        <f>(NORMDIST(B216,'Analisis 6sigma'!$D$14,'Analisis 6sigma'!$D$16,TRUE)*2)</f>
        <v>0.0005055888894346462</v>
      </c>
      <c r="D216" s="2">
        <f>(NORMDIST($B216,'Analisis 6sigma'!$D$14,'Analisis 6sigma'!$D$16,FALSE))/NORMDIST('Analisis 6sigma'!$D$14,'Analisis 6sigma'!$D$14,'Analisis 6sigma'!$D$16,FALSE)</f>
        <v>0.0023638369927753184</v>
      </c>
      <c r="E216" s="2">
        <f>+IF((($B216/'Analisis 6sigma'!$D$7)&gt;0.99)*AND(($B216/'Analisis 6sigma'!$D$7)&lt;1),1,0)</f>
        <v>0</v>
      </c>
      <c r="F216" s="2">
        <f>+IF((($B216/'Analisis 6sigma'!$D$9)&gt;0.99)*AND(($B216/'Analisis 6sigma'!$D$9)&lt;1),1,0)</f>
        <v>0</v>
      </c>
    </row>
    <row r="217" spans="1:6" ht="12">
      <c r="A217">
        <v>211</v>
      </c>
      <c r="B217">
        <f t="shared" si="3"/>
        <v>0.6063999999999999</v>
      </c>
      <c r="C217" s="2">
        <f>(NORMDIST(B217,'Analisis 6sigma'!$D$14,'Analisis 6sigma'!$D$16,TRUE)*2)</f>
        <v>0.0005313278741725136</v>
      </c>
      <c r="D217" s="2">
        <f>(NORMDIST($B217,'Analisis 6sigma'!$D$14,'Analisis 6sigma'!$D$16,FALSE))/NORMDIST('Analisis 6sigma'!$D$14,'Analisis 6sigma'!$D$14,'Analisis 6sigma'!$D$16,FALSE)</f>
        <v>0.0024758100234094273</v>
      </c>
      <c r="E217" s="2">
        <f>+IF((($B217/'Analisis 6sigma'!$D$7)&gt;0.99)*AND(($B217/'Analisis 6sigma'!$D$7)&lt;1),1,0)</f>
        <v>0</v>
      </c>
      <c r="F217" s="2">
        <f>+IF((($B217/'Analisis 6sigma'!$D$9)&gt;0.99)*AND(($B217/'Analisis 6sigma'!$D$9)&lt;1),1,0)</f>
        <v>0</v>
      </c>
    </row>
    <row r="218" spans="1:6" ht="12">
      <c r="A218">
        <v>212</v>
      </c>
      <c r="B218">
        <f t="shared" si="3"/>
        <v>0.6087999999999999</v>
      </c>
      <c r="C218" s="2">
        <f>(NORMDIST(B218,'Analisis 6sigma'!$D$14,'Analisis 6sigma'!$D$16,TRUE)*2)</f>
        <v>0.0005582836790015092</v>
      </c>
      <c r="D218" s="2">
        <f>(NORMDIST($B218,'Analisis 6sigma'!$D$14,'Analisis 6sigma'!$D$16,FALSE))/NORMDIST('Analisis 6sigma'!$D$14,'Analisis 6sigma'!$D$14,'Analisis 6sigma'!$D$16,FALSE)</f>
        <v>0.0025926261728984883</v>
      </c>
      <c r="E218" s="2">
        <f>+IF((($B218/'Analisis 6sigma'!$D$7)&gt;0.99)*AND(($B218/'Analisis 6sigma'!$D$7)&lt;1),1,0)</f>
        <v>0</v>
      </c>
      <c r="F218" s="2">
        <f>+IF((($B218/'Analisis 6sigma'!$D$9)&gt;0.99)*AND(($B218/'Analisis 6sigma'!$D$9)&lt;1),1,0)</f>
        <v>0</v>
      </c>
    </row>
    <row r="219" spans="1:6" ht="12">
      <c r="A219">
        <v>213</v>
      </c>
      <c r="B219">
        <f t="shared" si="3"/>
        <v>0.6112</v>
      </c>
      <c r="C219" s="2">
        <f>(NORMDIST(B219,'Analisis 6sigma'!$D$14,'Analisis 6sigma'!$D$16,TRUE)*2)</f>
        <v>0.0005865088113716868</v>
      </c>
      <c r="D219" s="2">
        <f>(NORMDIST($B219,'Analisis 6sigma'!$D$14,'Analisis 6sigma'!$D$16,FALSE))/NORMDIST('Analisis 6sigma'!$D$14,'Analisis 6sigma'!$D$14,'Analisis 6sigma'!$D$16,FALSE)</f>
        <v>0.0027144714434131647</v>
      </c>
      <c r="E219" s="2">
        <f>+IF((($B219/'Analisis 6sigma'!$D$7)&gt;0.99)*AND(($B219/'Analisis 6sigma'!$D$7)&lt;1),1,0)</f>
        <v>0</v>
      </c>
      <c r="F219" s="2">
        <f>+IF((($B219/'Analisis 6sigma'!$D$9)&gt;0.99)*AND(($B219/'Analisis 6sigma'!$D$9)&lt;1),1,0)</f>
        <v>0</v>
      </c>
    </row>
    <row r="220" spans="1:6" ht="12">
      <c r="A220">
        <v>214</v>
      </c>
      <c r="B220">
        <f t="shared" si="3"/>
        <v>0.6135999999999999</v>
      </c>
      <c r="C220" s="2">
        <f>(NORMDIST(B220,'Analisis 6sigma'!$D$14,'Analisis 6sigma'!$D$16,TRUE)*2)</f>
        <v>0.0006160577893727779</v>
      </c>
      <c r="D220" s="2">
        <f>(NORMDIST($B220,'Analisis 6sigma'!$D$14,'Analisis 6sigma'!$D$16,FALSE))/NORMDIST('Analisis 6sigma'!$D$14,'Analisis 6sigma'!$D$14,'Analisis 6sigma'!$D$16,FALSE)</f>
        <v>0.002841537850975362</v>
      </c>
      <c r="E220" s="2">
        <f>+IF((($B220/'Analisis 6sigma'!$D$7)&gt;0.99)*AND(($B220/'Analisis 6sigma'!$D$7)&lt;1),1,0)</f>
        <v>0</v>
      </c>
      <c r="F220" s="2">
        <f>+IF((($B220/'Analisis 6sigma'!$D$9)&gt;0.99)*AND(($B220/'Analisis 6sigma'!$D$9)&lt;1),1,0)</f>
        <v>0</v>
      </c>
    </row>
    <row r="221" spans="1:6" ht="12">
      <c r="A221">
        <v>215</v>
      </c>
      <c r="B221">
        <f t="shared" si="3"/>
        <v>0.6159999999999999</v>
      </c>
      <c r="C221" s="2">
        <f>(NORMDIST(B221,'Analisis 6sigma'!$D$14,'Analisis 6sigma'!$D$16,TRUE)*2)</f>
        <v>0.0006469872064714563</v>
      </c>
      <c r="D221" s="2">
        <f>(NORMDIST($B221,'Analisis 6sigma'!$D$14,'Analisis 6sigma'!$D$16,FALSE))/NORMDIST('Analisis 6sigma'!$D$14,'Analisis 6sigma'!$D$14,'Analisis 6sigma'!$D$16,FALSE)</f>
        <v>0.0029740235683633266</v>
      </c>
      <c r="E221" s="2">
        <f>+IF((($B221/'Analisis 6sigma'!$D$7)&gt;0.99)*AND(($B221/'Analisis 6sigma'!$D$7)&lt;1),1,0)</f>
        <v>0</v>
      </c>
      <c r="F221" s="2">
        <f>+IF((($B221/'Analisis 6sigma'!$D$9)&gt;0.99)*AND(($B221/'Analisis 6sigma'!$D$9)&lt;1),1,0)</f>
        <v>0</v>
      </c>
    </row>
    <row r="222" spans="1:6" ht="12">
      <c r="A222">
        <v>216</v>
      </c>
      <c r="B222">
        <f t="shared" si="3"/>
        <v>0.6184</v>
      </c>
      <c r="C222" s="2">
        <f>(NORMDIST(B222,'Analisis 6sigma'!$D$14,'Analisis 6sigma'!$D$16,TRUE)*2)</f>
        <v>0.0006793557977748169</v>
      </c>
      <c r="D222" s="2">
        <f>(NORMDIST($B222,'Analisis 6sigma'!$D$14,'Analisis 6sigma'!$D$16,FALSE))/NORMDIST('Analisis 6sigma'!$D$14,'Analisis 6sigma'!$D$14,'Analisis 6sigma'!$D$16,FALSE)</f>
        <v>0.0031121330691197707</v>
      </c>
      <c r="E222" s="2">
        <f>+IF((($B222/'Analisis 6sigma'!$D$7)&gt;0.99)*AND(($B222/'Analisis 6sigma'!$D$7)&lt;1),1,0)</f>
        <v>0</v>
      </c>
      <c r="F222" s="2">
        <f>+IF((($B222/'Analisis 6sigma'!$D$9)&gt;0.99)*AND(($B222/'Analisis 6sigma'!$D$9)&lt;1),1,0)</f>
        <v>0</v>
      </c>
    </row>
    <row r="223" spans="1:6" ht="12">
      <c r="A223">
        <v>217</v>
      </c>
      <c r="B223">
        <f t="shared" si="3"/>
        <v>0.6207999999999999</v>
      </c>
      <c r="C223" s="2">
        <f>(NORMDIST(B223,'Analisis 6sigma'!$D$14,'Analisis 6sigma'!$D$16,TRUE)*2)</f>
        <v>0.0007132245078312986</v>
      </c>
      <c r="D223" s="2">
        <f>(NORMDIST($B223,'Analisis 6sigma'!$D$14,'Analisis 6sigma'!$D$16,FALSE))/NORMDIST('Analisis 6sigma'!$D$14,'Analisis 6sigma'!$D$14,'Analisis 6sigma'!$D$16,FALSE)</f>
        <v>0.0032560772725577043</v>
      </c>
      <c r="E223" s="2">
        <f>+IF((($B223/'Analisis 6sigma'!$D$7)&gt;0.99)*AND(($B223/'Analisis 6sigma'!$D$7)&lt;1),1,0)</f>
        <v>0</v>
      </c>
      <c r="F223" s="2">
        <f>+IF((($B223/'Analisis 6sigma'!$D$9)&gt;0.99)*AND(($B223/'Analisis 6sigma'!$D$9)&lt;1),1,0)</f>
        <v>0</v>
      </c>
    </row>
    <row r="224" spans="1:6" ht="12">
      <c r="A224">
        <v>218</v>
      </c>
      <c r="B224">
        <f t="shared" si="3"/>
        <v>0.6231999999999999</v>
      </c>
      <c r="C224" s="2">
        <f>(NORMDIST(B224,'Analisis 6sigma'!$D$14,'Analisis 6sigma'!$D$16,TRUE)*2)</f>
        <v>0.0007486565599790529</v>
      </c>
      <c r="D224" s="2">
        <f>(NORMDIST($B224,'Analisis 6sigma'!$D$14,'Analisis 6sigma'!$D$16,FALSE))/NORMDIST('Analisis 6sigma'!$D$14,'Analisis 6sigma'!$D$14,'Analisis 6sigma'!$D$16,FALSE)</f>
        <v>0.003406073689652241</v>
      </c>
      <c r="E224" s="2">
        <f>+IF((($B224/'Analisis 6sigma'!$D$7)&gt;0.99)*AND(($B224/'Analisis 6sigma'!$D$7)&lt;1),1,0)</f>
        <v>0</v>
      </c>
      <c r="F224" s="2">
        <f>+IF((($B224/'Analisis 6sigma'!$D$9)&gt;0.99)*AND(($B224/'Analisis 6sigma'!$D$9)&lt;1),1,0)</f>
        <v>0</v>
      </c>
    </row>
    <row r="225" spans="1:6" ht="12">
      <c r="A225">
        <v>219</v>
      </c>
      <c r="B225">
        <f t="shared" si="3"/>
        <v>0.6255999999999999</v>
      </c>
      <c r="C225" s="2">
        <f>(NORMDIST(B225,'Analisis 6sigma'!$D$14,'Analisis 6sigma'!$D$16,TRUE)*2)</f>
        <v>0.0007857175272505859</v>
      </c>
      <c r="D225" s="2">
        <f>(NORMDIST($B225,'Analisis 6sigma'!$D$14,'Analisis 6sigma'!$D$16,FALSE))/NORMDIST('Analisis 6sigma'!$D$14,'Analisis 6sigma'!$D$14,'Analisis 6sigma'!$D$16,FALSE)</f>
        <v>0.003562346569700271</v>
      </c>
      <c r="E225" s="2">
        <f>+IF((($B225/'Analisis 6sigma'!$D$7)&gt;0.99)*AND(($B225/'Analisis 6sigma'!$D$7)&lt;1),1,0)</f>
        <v>0</v>
      </c>
      <c r="F225" s="2">
        <f>+IF((($B225/'Analisis 6sigma'!$D$9)&gt;0.99)*AND(($B225/'Analisis 6sigma'!$D$9)&lt;1),1,0)</f>
        <v>0</v>
      </c>
    </row>
    <row r="226" spans="1:6" ht="12">
      <c r="A226">
        <v>220</v>
      </c>
      <c r="B226">
        <f t="shared" si="3"/>
        <v>0.6279999999999999</v>
      </c>
      <c r="C226" s="2">
        <f>(NORMDIST(B226,'Analisis 6sigma'!$D$14,'Analisis 6sigma'!$D$16,TRUE)*2)</f>
        <v>0.0008244754048411356</v>
      </c>
      <c r="D226" s="2">
        <f>(NORMDIST($B226,'Analisis 6sigma'!$D$14,'Analisis 6sigma'!$D$16,FALSE))/NORMDIST('Analisis 6sigma'!$D$14,'Analisis 6sigma'!$D$14,'Analisis 6sigma'!$D$16,FALSE)</f>
        <v>0.0037251270476235587</v>
      </c>
      <c r="E226" s="2">
        <f>+IF((($B226/'Analisis 6sigma'!$D$7)&gt;0.99)*AND(($B226/'Analisis 6sigma'!$D$7)&lt;1),1,0)</f>
        <v>0</v>
      </c>
      <c r="F226" s="2">
        <f>+IF((($B226/'Analisis 6sigma'!$D$9)&gt;0.99)*AND(($B226/'Analisis 6sigma'!$D$9)&lt;1),1,0)</f>
        <v>0</v>
      </c>
    </row>
    <row r="227" spans="1:6" ht="12">
      <c r="A227">
        <v>221</v>
      </c>
      <c r="B227">
        <f t="shared" si="3"/>
        <v>0.6304</v>
      </c>
      <c r="C227" s="2">
        <f>(NORMDIST(B227,'Analisis 6sigma'!$D$14,'Analisis 6sigma'!$D$16,TRUE)*2)</f>
        <v>0.0008650006841470167</v>
      </c>
      <c r="D227" s="2">
        <f>(NORMDIST($B227,'Analisis 6sigma'!$D$14,'Analisis 6sigma'!$D$16,FALSE))/NORMDIST('Analisis 6sigma'!$D$14,'Analisis 6sigma'!$D$14,'Analisis 6sigma'!$D$16,FALSE)</f>
        <v>0.003894653291784271</v>
      </c>
      <c r="E227" s="2">
        <f>+IF((($B227/'Analisis 6sigma'!$D$7)&gt;0.99)*AND(($B227/'Analisis 6sigma'!$D$7)&lt;1),1,0)</f>
        <v>0</v>
      </c>
      <c r="F227" s="2">
        <f>+IF((($B227/'Analisis 6sigma'!$D$9)&gt;0.99)*AND(($B227/'Analisis 6sigma'!$D$9)&lt;1),1,0)</f>
        <v>0</v>
      </c>
    </row>
    <row r="228" spans="1:6" ht="12">
      <c r="A228">
        <v>222</v>
      </c>
      <c r="B228">
        <f t="shared" si="3"/>
        <v>0.6327999999999999</v>
      </c>
      <c r="C228" s="2">
        <f>(NORMDIST(B228,'Analisis 6sigma'!$D$14,'Analisis 6sigma'!$D$16,TRUE)*2)</f>
        <v>0.0009073664283785607</v>
      </c>
      <c r="D228" s="2">
        <f>(NORMDIST($B228,'Analisis 6sigma'!$D$14,'Analisis 6sigma'!$D$16,FALSE))/NORMDIST('Analisis 6sigma'!$D$14,'Analisis 6sigma'!$D$14,'Analisis 6sigma'!$D$16,FALSE)</f>
        <v>0.004071170652175094</v>
      </c>
      <c r="E228" s="2">
        <f>+IF((($B228/'Analisis 6sigma'!$D$7)&gt;0.99)*AND(($B228/'Analisis 6sigma'!$D$7)&lt;1),1,0)</f>
        <v>0</v>
      </c>
      <c r="F228" s="2">
        <f>+IF((($B228/'Analisis 6sigma'!$D$9)&gt;0.99)*AND(($B228/'Analisis 6sigma'!$D$9)&lt;1),1,0)</f>
        <v>0</v>
      </c>
    </row>
    <row r="229" spans="1:6" ht="12">
      <c r="A229">
        <v>223</v>
      </c>
      <c r="B229">
        <f t="shared" si="3"/>
        <v>0.6351999999999999</v>
      </c>
      <c r="C229" s="2">
        <f>(NORMDIST(B229,'Analisis 6sigma'!$D$14,'Analisis 6sigma'!$D$16,TRUE)*2)</f>
        <v>0.0009516483497509827</v>
      </c>
      <c r="D229" s="2">
        <f>(NORMDIST($B229,'Analisis 6sigma'!$D$14,'Analisis 6sigma'!$D$16,FALSE))/NORMDIST('Analisis 6sigma'!$D$14,'Analisis 6sigma'!$D$14,'Analisis 6sigma'!$D$16,FALSE)</f>
        <v>0.004254931808839579</v>
      </c>
      <c r="E229" s="2">
        <f>+IF((($B229/'Analisis 6sigma'!$D$7)&gt;0.99)*AND(($B229/'Analisis 6sigma'!$D$7)&lt;1),1,0)</f>
        <v>0</v>
      </c>
      <c r="F229" s="2">
        <f>+IF((($B229/'Analisis 6sigma'!$D$9)&gt;0.99)*AND(($B229/'Analisis 6sigma'!$D$9)&lt;1),1,0)</f>
        <v>0</v>
      </c>
    </row>
    <row r="230" spans="1:6" ht="12">
      <c r="A230">
        <v>224</v>
      </c>
      <c r="B230">
        <f t="shared" si="3"/>
        <v>0.6376</v>
      </c>
      <c r="C230" s="2">
        <f>(NORMDIST(B230,'Analisis 6sigma'!$D$14,'Analisis 6sigma'!$D$16,TRUE)*2)</f>
        <v>0.0009979248882547266</v>
      </c>
      <c r="D230" s="2">
        <f>(NORMDIST($B230,'Analisis 6sigma'!$D$14,'Analisis 6sigma'!$D$16,FALSE))/NORMDIST('Analisis 6sigma'!$D$14,'Analisis 6sigma'!$D$14,'Analisis 6sigma'!$D$16,FALSE)</f>
        <v>0.0044461969203712075</v>
      </c>
      <c r="E230" s="2">
        <f>+IF((($B230/'Analisis 6sigma'!$D$7)&gt;0.99)*AND(($B230/'Analisis 6sigma'!$D$7)&lt;1),1,0)</f>
        <v>0</v>
      </c>
      <c r="F230" s="2">
        <f>+IF((($B230/'Analisis 6sigma'!$D$9)&gt;0.99)*AND(($B230/'Analisis 6sigma'!$D$9)&lt;1),1,0)</f>
        <v>0</v>
      </c>
    </row>
    <row r="231" spans="1:6" ht="12">
      <c r="A231">
        <v>225</v>
      </c>
      <c r="B231">
        <f t="shared" si="3"/>
        <v>0.6399999999999999</v>
      </c>
      <c r="C231" s="2">
        <f>(NORMDIST(B231,'Analisis 6sigma'!$D$14,'Analisis 6sigma'!$D$16,TRUE)*2)</f>
        <v>0.0010462772920053409</v>
      </c>
      <c r="D231" s="2">
        <f>(NORMDIST($B231,'Analisis 6sigma'!$D$14,'Analisis 6sigma'!$D$16,FALSE))/NORMDIST('Analisis 6sigma'!$D$14,'Analisis 6sigma'!$D$14,'Analisis 6sigma'!$D$16,FALSE)</f>
        <v>0.004645233772332877</v>
      </c>
      <c r="E231" s="2">
        <f>+IF((($B231/'Analisis 6sigma'!$D$7)&gt;0.99)*AND(($B231/'Analisis 6sigma'!$D$7)&lt;1),1,0)</f>
        <v>0</v>
      </c>
      <c r="F231" s="2">
        <f>+IF((($B231/'Analisis 6sigma'!$D$9)&gt;0.99)*AND(($B231/'Analisis 6sigma'!$D$9)&lt;1),1,0)</f>
        <v>0</v>
      </c>
    </row>
    <row r="232" spans="1:6" ht="12">
      <c r="A232">
        <v>226</v>
      </c>
      <c r="B232">
        <f t="shared" si="3"/>
        <v>0.6424</v>
      </c>
      <c r="C232" s="2">
        <f>(NORMDIST(B232,'Analisis 6sigma'!$D$14,'Analisis 6sigma'!$D$16,TRUE)*2)</f>
        <v>0.0010967896991711697</v>
      </c>
      <c r="D232" s="2">
        <f>(NORMDIST($B232,'Analisis 6sigma'!$D$14,'Analisis 6sigma'!$D$16,FALSE))/NORMDIST('Analisis 6sigma'!$D$14,'Analisis 6sigma'!$D$14,'Analisis 6sigma'!$D$16,FALSE)</f>
        <v>0.004852317925431389</v>
      </c>
      <c r="E232" s="2">
        <f>+IF((($B232/'Analisis 6sigma'!$D$7)&gt;0.99)*AND(($B232/'Analisis 6sigma'!$D$7)&lt;1),1,0)</f>
        <v>0</v>
      </c>
      <c r="F232" s="2">
        <f>+IF((($B232/'Analisis 6sigma'!$D$9)&gt;0.99)*AND(($B232/'Analisis 6sigma'!$D$9)&lt;1),1,0)</f>
        <v>0</v>
      </c>
    </row>
    <row r="233" spans="1:6" ht="12">
      <c r="A233">
        <v>227</v>
      </c>
      <c r="B233">
        <f t="shared" si="3"/>
        <v>0.6447999999999999</v>
      </c>
      <c r="C233" s="2">
        <f>(NORMDIST(B233,'Analisis 6sigma'!$D$14,'Analisis 6sigma'!$D$16,TRUE)*2)</f>
        <v>0.001149549221475311</v>
      </c>
      <c r="D233" s="2">
        <f>(NORMDIST($B233,'Analisis 6sigma'!$D$14,'Analisis 6sigma'!$D$16,FALSE))/NORMDIST('Analisis 6sigma'!$D$14,'Analisis 6sigma'!$D$14,'Analisis 6sigma'!$D$16,FALSE)</f>
        <v>0.00506773286327432</v>
      </c>
      <c r="E233" s="2">
        <f>+IF((($B233/'Analisis 6sigma'!$D$7)&gt;0.99)*AND(($B233/'Analisis 6sigma'!$D$7)&lt;1),1,0)</f>
        <v>0</v>
      </c>
      <c r="F233" s="2">
        <f>+IF((($B233/'Analisis 6sigma'!$D$9)&gt;0.99)*AND(($B233/'Analisis 6sigma'!$D$9)&lt;1),1,0)</f>
        <v>0</v>
      </c>
    </row>
    <row r="234" spans="1:6" ht="12">
      <c r="A234">
        <v>228</v>
      </c>
      <c r="B234">
        <f t="shared" si="3"/>
        <v>0.6471999999999999</v>
      </c>
      <c r="C234" s="2">
        <f>(NORMDIST(B234,'Analisis 6sigma'!$D$14,'Analisis 6sigma'!$D$16,TRUE)*2)</f>
        <v>0.001204646029266491</v>
      </c>
      <c r="D234" s="2">
        <f>(NORMDIST($B234,'Analisis 6sigma'!$D$14,'Analisis 6sigma'!$D$16,FALSE))/NORMDIST('Analisis 6sigma'!$D$14,'Analisis 6sigma'!$D$14,'Analisis 6sigma'!$D$16,FALSE)</f>
        <v>0.005291770139529643</v>
      </c>
      <c r="E234" s="2">
        <f>+IF((($B234/'Analisis 6sigma'!$D$7)&gt;0.99)*AND(($B234/'Analisis 6sigma'!$D$7)&lt;1),1,0)</f>
        <v>0</v>
      </c>
      <c r="F234" s="2">
        <f>+IF((($B234/'Analisis 6sigma'!$D$9)&gt;0.99)*AND(($B234/'Analisis 6sigma'!$D$9)&lt;1),1,0)</f>
        <v>0</v>
      </c>
    </row>
    <row r="235" spans="1:6" ht="12">
      <c r="A235">
        <v>229</v>
      </c>
      <c r="B235">
        <f t="shared" si="3"/>
        <v>0.6496</v>
      </c>
      <c r="C235" s="2">
        <f>(NORMDIST(B235,'Analisis 6sigma'!$D$14,'Analisis 6sigma'!$D$16,TRUE)*2)</f>
        <v>0.0012621734381514389</v>
      </c>
      <c r="D235" s="2">
        <f>(NORMDIST($B235,'Analisis 6sigma'!$D$14,'Analisis 6sigma'!$D$16,FALSE))/NORMDIST('Analisis 6sigma'!$D$14,'Analisis 6sigma'!$D$14,'Analisis 6sigma'!$D$16,FALSE)</f>
        <v>0.0055247295243008605</v>
      </c>
      <c r="E235" s="2">
        <f>+IF((($B235/'Analisis 6sigma'!$D$7)&gt;0.99)*AND(($B235/'Analisis 6sigma'!$D$7)&lt;1),1,0)</f>
        <v>0</v>
      </c>
      <c r="F235" s="2">
        <f>+IF((($B235/'Analisis 6sigma'!$D$9)&gt;0.99)*AND(($B235/'Analisis 6sigma'!$D$9)&lt;1),1,0)</f>
        <v>0</v>
      </c>
    </row>
    <row r="236" spans="1:6" ht="12">
      <c r="A236">
        <v>230</v>
      </c>
      <c r="B236">
        <f t="shared" si="3"/>
        <v>0.6519999999999999</v>
      </c>
      <c r="C236" s="2">
        <f>(NORMDIST(B236,'Analisis 6sigma'!$D$14,'Analisis 6sigma'!$D$16,TRUE)*2)</f>
        <v>0.001322227997179488</v>
      </c>
      <c r="D236" s="2">
        <f>(NORMDIST($B236,'Analisis 6sigma'!$D$14,'Analisis 6sigma'!$D$16,FALSE))/NORMDIST('Analisis 6sigma'!$D$14,'Analisis 6sigma'!$D$14,'Analisis 6sigma'!$D$16,FALSE)</f>
        <v>0.0057669191495234124</v>
      </c>
      <c r="E236" s="2">
        <f>+IF((($B236/'Analisis 6sigma'!$D$7)&gt;0.99)*AND(($B236/'Analisis 6sigma'!$D$7)&lt;1),1,0)</f>
        <v>0</v>
      </c>
      <c r="F236" s="2">
        <f>+IF((($B236/'Analisis 6sigma'!$D$9)&gt;0.99)*AND(($B236/'Analisis 6sigma'!$D$9)&lt;1),1,0)</f>
        <v>0</v>
      </c>
    </row>
    <row r="237" spans="1:6" ht="12">
      <c r="A237">
        <v>231</v>
      </c>
      <c r="B237">
        <f t="shared" si="3"/>
        <v>0.6543999999999999</v>
      </c>
      <c r="C237" s="2">
        <f>(NORMDIST(B237,'Analisis 6sigma'!$D$14,'Analisis 6sigma'!$D$16,TRUE)*2)</f>
        <v>0.0013849095785678554</v>
      </c>
      <c r="D237" s="2">
        <f>(NORMDIST($B237,'Analisis 6sigma'!$D$14,'Analisis 6sigma'!$D$16,FALSE))/NORMDIST('Analisis 6sigma'!$D$14,'Analisis 6sigma'!$D$14,'Analisis 6sigma'!$D$16,FALSE)</f>
        <v>0.006018655653180714</v>
      </c>
      <c r="E237" s="2">
        <f>+IF((($B237/'Analisis 6sigma'!$D$7)&gt;0.99)*AND(($B237/'Analisis 6sigma'!$D$7)&lt;1),1,0)</f>
        <v>0</v>
      </c>
      <c r="F237" s="2">
        <f>+IF((($B237/'Analisis 6sigma'!$D$9)&gt;0.99)*AND(($B237/'Analisis 6sigma'!$D$9)&lt;1),1,0)</f>
        <v>0</v>
      </c>
    </row>
    <row r="238" spans="1:6" ht="12">
      <c r="A238">
        <v>232</v>
      </c>
      <c r="B238">
        <f t="shared" si="3"/>
        <v>0.6567999999999999</v>
      </c>
      <c r="C238" s="2">
        <f>(NORMDIST(B238,'Analisis 6sigma'!$D$14,'Analisis 6sigma'!$D$16,TRUE)*2)</f>
        <v>0.0014503214689539376</v>
      </c>
      <c r="D238" s="2">
        <f>(NORMDIST($B238,'Analisis 6sigma'!$D$14,'Analisis 6sigma'!$D$16,FALSE))/NORMDIST('Analisis 6sigma'!$D$14,'Analisis 6sigma'!$D$14,'Analisis 6sigma'!$D$16,FALSE)</f>
        <v>0.006280264322130484</v>
      </c>
      <c r="E238" s="2">
        <f>+IF((($B238/'Analisis 6sigma'!$D$7)&gt;0.99)*AND(($B238/'Analisis 6sigma'!$D$7)&lt;1),1,0)</f>
        <v>0</v>
      </c>
      <c r="F238" s="2">
        <f>+IF((($B238/'Analisis 6sigma'!$D$9)&gt;0.99)*AND(($B238/'Analisis 6sigma'!$D$9)&lt;1),1,0)</f>
        <v>0</v>
      </c>
    </row>
    <row r="239" spans="1:6" ht="12">
      <c r="A239">
        <v>233</v>
      </c>
      <c r="B239">
        <f t="shared" si="3"/>
        <v>0.6591999999999999</v>
      </c>
      <c r="C239" s="2">
        <f>(NORMDIST(B239,'Analisis 6sigma'!$D$14,'Analisis 6sigma'!$D$16,TRUE)*2)</f>
        <v>0.001518570462158737</v>
      </c>
      <c r="D239" s="2">
        <f>(NORMDIST($B239,'Analisis 6sigma'!$D$14,'Analisis 6sigma'!$D$16,FALSE))/NORMDIST('Analisis 6sigma'!$D$14,'Analisis 6sigma'!$D$14,'Analisis 6sigma'!$D$16,FALSE)</f>
        <v>0.00655207923332495</v>
      </c>
      <c r="E239" s="2">
        <f>+IF((($B239/'Analisis 6sigma'!$D$7)&gt;0.99)*AND(($B239/'Analisis 6sigma'!$D$7)&lt;1),1,0)</f>
        <v>0</v>
      </c>
      <c r="F239" s="2">
        <f>+IF((($B239/'Analisis 6sigma'!$D$9)&gt;0.99)*AND(($B239/'Analisis 6sigma'!$D$9)&lt;1),1,0)</f>
        <v>0</v>
      </c>
    </row>
    <row r="240" spans="1:6" ht="12">
      <c r="A240">
        <v>234</v>
      </c>
      <c r="B240">
        <f t="shared" si="3"/>
        <v>0.6616</v>
      </c>
      <c r="C240" s="2">
        <f>(NORMDIST(B240,'Analisis 6sigma'!$D$14,'Analisis 6sigma'!$D$16,TRUE)*2)</f>
        <v>0.0015897669534431097</v>
      </c>
      <c r="D240" s="2">
        <f>(NORMDIST($B240,'Analisis 6sigma'!$D$14,'Analisis 6sigma'!$D$16,FALSE))/NORMDIST('Analisis 6sigma'!$D$14,'Analisis 6sigma'!$D$14,'Analisis 6sigma'!$D$16,FALSE)</f>
        <v>0.006834443393201025</v>
      </c>
      <c r="E240" s="2">
        <f>+IF((($B240/'Analisis 6sigma'!$D$7)&gt;0.99)*AND(($B240/'Analisis 6sigma'!$D$7)&lt;1),1,0)</f>
        <v>0</v>
      </c>
      <c r="F240" s="2">
        <f>+IF((($B240/'Analisis 6sigma'!$D$9)&gt;0.99)*AND(($B240/'Analisis 6sigma'!$D$9)&lt;1),1,0)</f>
        <v>0</v>
      </c>
    </row>
    <row r="241" spans="1:6" ht="12">
      <c r="A241">
        <v>235</v>
      </c>
      <c r="B241">
        <f t="shared" si="3"/>
        <v>0.6639999999999999</v>
      </c>
      <c r="C241" s="2">
        <f>(NORMDIST(B241,'Analisis 6sigma'!$D$14,'Analisis 6sigma'!$D$16,TRUE)*2)</f>
        <v>0.0016640250352361464</v>
      </c>
      <c r="D241" s="2">
        <f>(NORMDIST($B241,'Analisis 6sigma'!$D$14,'Analisis 6sigma'!$D$16,FALSE))/NORMDIST('Analisis 6sigma'!$D$14,'Analisis 6sigma'!$D$14,'Analisis 6sigma'!$D$16,FALSE)</f>
        <v>0.007127708875008831</v>
      </c>
      <c r="E241" s="2">
        <f>+IF((($B241/'Analisis 6sigma'!$D$7)&gt;0.99)*AND(($B241/'Analisis 6sigma'!$D$7)&lt;1),1,0)</f>
        <v>0</v>
      </c>
      <c r="F241" s="2">
        <f>+IF((($B241/'Analisis 6sigma'!$D$9)&gt;0.99)*AND(($B241/'Analisis 6sigma'!$D$9)&lt;1),1,0)</f>
        <v>0</v>
      </c>
    </row>
    <row r="242" spans="1:6" ht="12">
      <c r="A242">
        <v>236</v>
      </c>
      <c r="B242">
        <f t="shared" si="3"/>
        <v>0.6663999999999999</v>
      </c>
      <c r="C242" s="2">
        <f>(NORMDIST(B242,'Analisis 6sigma'!$D$14,'Analisis 6sigma'!$D$16,TRUE)*2)</f>
        <v>0.001741462594312516</v>
      </c>
      <c r="D242" s="2">
        <f>(NORMDIST($B242,'Analisis 6sigma'!$D$14,'Analisis 6sigma'!$D$16,FALSE))/NORMDIST('Analisis 6sigma'!$D$14,'Analisis 6sigma'!$D$14,'Analisis 6sigma'!$D$16,FALSE)</f>
        <v>0.007432236953840031</v>
      </c>
      <c r="E242" s="2">
        <f>+IF((($B242/'Analisis 6sigma'!$D$7)&gt;0.99)*AND(($B242/'Analisis 6sigma'!$D$7)&lt;1),1,0)</f>
        <v>0</v>
      </c>
      <c r="F242" s="2">
        <f>+IF((($B242/'Analisis 6sigma'!$D$9)&gt;0.99)*AND(($B242/'Analisis 6sigma'!$D$9)&lt;1),1,0)</f>
        <v>0</v>
      </c>
    </row>
    <row r="243" spans="1:6" ht="12">
      <c r="A243">
        <v>237</v>
      </c>
      <c r="B243">
        <f t="shared" si="3"/>
        <v>0.6688</v>
      </c>
      <c r="C243" s="2">
        <f>(NORMDIST(B243,'Analisis 6sigma'!$D$14,'Analisis 6sigma'!$D$16,TRUE)*2)</f>
        <v>0.001822201410392944</v>
      </c>
      <c r="D243" s="2">
        <f>(NORMDIST($B243,'Analisis 6sigma'!$D$14,'Analisis 6sigma'!$D$16,FALSE))/NORMDIST('Analisis 6sigma'!$D$14,'Analisis 6sigma'!$D$14,'Analisis 6sigma'!$D$16,FALSE)</f>
        <v>0.0077483982391095335</v>
      </c>
      <c r="E243" s="2">
        <f>+IF((($B243/'Analisis 6sigma'!$D$7)&gt;0.99)*AND(($B243/'Analisis 6sigma'!$D$7)&lt;1),1,0)</f>
        <v>0</v>
      </c>
      <c r="F243" s="2">
        <f>+IF((($B243/'Analisis 6sigma'!$D$9)&gt;0.99)*AND(($B243/'Analisis 6sigma'!$D$9)&lt;1),1,0)</f>
        <v>0</v>
      </c>
    </row>
    <row r="244" spans="1:6" ht="12">
      <c r="A244">
        <v>238</v>
      </c>
      <c r="B244">
        <f t="shared" si="3"/>
        <v>0.6711999999999999</v>
      </c>
      <c r="C244" s="2">
        <f>(NORMDIST(B244,'Analisis 6sigma'!$D$14,'Analisis 6sigma'!$D$16,TRUE)*2)</f>
        <v>0.001906367256139469</v>
      </c>
      <c r="D244" s="2">
        <f>(NORMDIST($B244,'Analisis 6sigma'!$D$14,'Analisis 6sigma'!$D$16,FALSE))/NORMDIST('Analisis 6sigma'!$D$14,'Analisis 6sigma'!$D$14,'Analisis 6sigma'!$D$16,FALSE)</f>
        <v>0.008076572804237063</v>
      </c>
      <c r="E244" s="2">
        <f>+IF((($B244/'Analisis 6sigma'!$D$7)&gt;0.99)*AND(($B244/'Analisis 6sigma'!$D$7)&lt;1),1,0)</f>
        <v>0</v>
      </c>
      <c r="F244" s="2">
        <f>+IF((($B244/'Analisis 6sigma'!$D$9)&gt;0.99)*AND(($B244/'Analisis 6sigma'!$D$9)&lt;1),1,0)</f>
        <v>0</v>
      </c>
    </row>
    <row r="245" spans="1:6" ht="12">
      <c r="A245">
        <v>239</v>
      </c>
      <c r="B245">
        <f t="shared" si="3"/>
        <v>0.6735999999999999</v>
      </c>
      <c r="C245" s="2">
        <f>(NORMDIST(B245,'Analisis 6sigma'!$D$14,'Analisis 6sigma'!$D$16,TRUE)*2)</f>
        <v>0.001994089998514233</v>
      </c>
      <c r="D245" s="2">
        <f>(NORMDIST($B245,'Analisis 6sigma'!$D$14,'Analisis 6sigma'!$D$16,FALSE))/NORMDIST('Analisis 6sigma'!$D$14,'Analisis 6sigma'!$D$14,'Analisis 6sigma'!$D$16,FALSE)</f>
        <v>0.008417150313267915</v>
      </c>
      <c r="E245" s="2">
        <f>+IF((($B245/'Analisis 6sigma'!$D$7)&gt;0.99)*AND(($B245/'Analisis 6sigma'!$D$7)&lt;1),1,0)</f>
        <v>0</v>
      </c>
      <c r="F245" s="2">
        <f>+IF((($B245/'Analisis 6sigma'!$D$9)&gt;0.99)*AND(($B245/'Analisis 6sigma'!$D$9)&lt;1),1,0)</f>
        <v>0</v>
      </c>
    </row>
    <row r="246" spans="1:6" ht="12">
      <c r="A246">
        <v>240</v>
      </c>
      <c r="B246">
        <f t="shared" si="3"/>
        <v>0.6759999999999999</v>
      </c>
      <c r="C246" s="2">
        <f>(NORMDIST(B246,'Analisis 6sigma'!$D$14,'Analisis 6sigma'!$D$16,TRUE)*2)</f>
        <v>0.0020855037014678793</v>
      </c>
      <c r="D246" s="2">
        <f>(NORMDIST($B246,'Analisis 6sigma'!$D$14,'Analisis 6sigma'!$D$16,FALSE))/NORMDIST('Analisis 6sigma'!$D$14,'Analisis 6sigma'!$D$14,'Analisis 6sigma'!$D$16,FALSE)</f>
        <v>0.008770530144164537</v>
      </c>
      <c r="E246" s="2">
        <f>+IF((($B246/'Analisis 6sigma'!$D$7)&gt;0.99)*AND(($B246/'Analisis 6sigma'!$D$7)&lt;1),1,0)</f>
        <v>0</v>
      </c>
      <c r="F246" s="2">
        <f>+IF((($B246/'Analisis 6sigma'!$D$9)&gt;0.99)*AND(($B246/'Analisis 6sigma'!$D$9)&lt;1),1,0)</f>
        <v>0</v>
      </c>
    </row>
    <row r="247" spans="1:6" ht="12">
      <c r="A247">
        <v>241</v>
      </c>
      <c r="B247">
        <f t="shared" si="3"/>
        <v>0.6783999999999999</v>
      </c>
      <c r="C247" s="2">
        <f>(NORMDIST(B247,'Analisis 6sigma'!$D$14,'Analisis 6sigma'!$D$16,TRUE)*2)</f>
        <v>0.002180746729920593</v>
      </c>
      <c r="D247" s="2">
        <f>(NORMDIST($B247,'Analisis 6sigma'!$D$14,'Analisis 6sigma'!$D$16,FALSE))/NORMDIST('Analisis 6sigma'!$D$14,'Analisis 6sigma'!$D$14,'Analisis 6sigma'!$D$16,FALSE)</f>
        <v>0.009137121508493783</v>
      </c>
      <c r="E247" s="2">
        <f>+IF((($B247/'Analisis 6sigma'!$D$7)&gt;0.99)*AND(($B247/'Analisis 6sigma'!$D$7)&lt;1),1,0)</f>
        <v>0</v>
      </c>
      <c r="F247" s="2">
        <f>+IF((($B247/'Analisis 6sigma'!$D$9)&gt;0.99)*AND(($B247/'Analisis 6sigma'!$D$9)&lt;1),1,0)</f>
        <v>0</v>
      </c>
    </row>
    <row r="248" spans="1:6" ht="12">
      <c r="A248">
        <v>242</v>
      </c>
      <c r="B248">
        <f t="shared" si="3"/>
        <v>0.6808</v>
      </c>
      <c r="C248" s="2">
        <f>(NORMDIST(B248,'Analisis 6sigma'!$D$14,'Analisis 6sigma'!$D$16,TRUE)*2)</f>
        <v>0.0022799618549961495</v>
      </c>
      <c r="D248" s="2">
        <f>(NORMDIST($B248,'Analisis 6sigma'!$D$14,'Analisis 6sigma'!$D$16,FALSE))/NORMDIST('Analisis 6sigma'!$D$14,'Analisis 6sigma'!$D$14,'Analisis 6sigma'!$D$16,FALSE)</f>
        <v>0.009517343567227882</v>
      </c>
      <c r="E248" s="2">
        <f>+IF((($B248/'Analisis 6sigma'!$D$7)&gt;0.99)*AND(($B248/'Analisis 6sigma'!$D$7)&lt;1),1,0)</f>
        <v>0</v>
      </c>
      <c r="F248" s="2">
        <f>+IF((($B248/'Analisis 6sigma'!$D$9)&gt;0.99)*AND(($B248/'Analisis 6sigma'!$D$9)&lt;1),1,0)</f>
        <v>0</v>
      </c>
    </row>
    <row r="249" spans="1:6" ht="12">
      <c r="A249">
        <v>243</v>
      </c>
      <c r="B249">
        <f t="shared" si="3"/>
        <v>0.6831999999999999</v>
      </c>
      <c r="C249" s="2">
        <f>(NORMDIST(B249,'Analisis 6sigma'!$D$14,'Analisis 6sigma'!$D$16,TRUE)*2)</f>
        <v>0.002383296360465768</v>
      </c>
      <c r="D249" s="2">
        <f>(NORMDIST($B249,'Analisis 6sigma'!$D$14,'Analisis 6sigma'!$D$16,FALSE))/NORMDIST('Analisis 6sigma'!$D$14,'Analisis 6sigma'!$D$14,'Analisis 6sigma'!$D$16,FALSE)</f>
        <v>0.009911625542369214</v>
      </c>
      <c r="E249" s="2">
        <f>+IF((($B249/'Analisis 6sigma'!$D$7)&gt;0.99)*AND(($B249/'Analisis 6sigma'!$D$7)&lt;1),1,0)</f>
        <v>0</v>
      </c>
      <c r="F249" s="2">
        <f>+IF((($B249/'Analisis 6sigma'!$D$9)&gt;0.99)*AND(($B249/'Analisis 6sigma'!$D$9)&lt;1),1,0)</f>
        <v>0</v>
      </c>
    </row>
    <row r="250" spans="1:6" ht="12">
      <c r="A250">
        <v>244</v>
      </c>
      <c r="B250">
        <f t="shared" si="3"/>
        <v>0.6855999999999999</v>
      </c>
      <c r="C250" s="2">
        <f>(NORMDIST(B250,'Analisis 6sigma'!$D$14,'Analisis 6sigma'!$D$16,TRUE)*2)</f>
        <v>0.002490902150356119</v>
      </c>
      <c r="D250" s="2">
        <f>(NORMDIST($B250,'Analisis 6sigma'!$D$14,'Analisis 6sigma'!$D$16,FALSE))/NORMDIST('Analisis 6sigma'!$D$14,'Analisis 6sigma'!$D$14,'Analisis 6sigma'!$D$16,FALSE)</f>
        <v>0.010320406824103599</v>
      </c>
      <c r="E250" s="2">
        <f>+IF((($B250/'Analisis 6sigma'!$D$7)&gt;0.99)*AND(($B250/'Analisis 6sigma'!$D$7)&lt;1),1,0)</f>
        <v>0</v>
      </c>
      <c r="F250" s="2">
        <f>+IF((($B250/'Analisis 6sigma'!$D$9)&gt;0.99)*AND(($B250/'Analisis 6sigma'!$D$9)&lt;1),1,0)</f>
        <v>0</v>
      </c>
    </row>
    <row r="251" spans="1:6" ht="12">
      <c r="A251">
        <v>245</v>
      </c>
      <c r="B251">
        <f t="shared" si="3"/>
        <v>0.688</v>
      </c>
      <c r="C251" s="2">
        <f>(NORMDIST(B251,'Analisis 6sigma'!$D$14,'Analisis 6sigma'!$D$16,TRUE)*2)</f>
        <v>0.002602935857672078</v>
      </c>
      <c r="D251" s="2">
        <f>(NORMDIST($B251,'Analisis 6sigma'!$D$14,'Analisis 6sigma'!$D$16,FALSE))/NORMDIST('Analisis 6sigma'!$D$14,'Analisis 6sigma'!$D$14,'Analisis 6sigma'!$D$16,FALSE)</f>
        <v>0.010744137073178842</v>
      </c>
      <c r="E251" s="2">
        <f>+IF((($B251/'Analisis 6sigma'!$D$7)&gt;0.99)*AND(($B251/'Analisis 6sigma'!$D$7)&lt;1),1,0)</f>
        <v>0</v>
      </c>
      <c r="F251" s="2">
        <f>+IF((($B251/'Analisis 6sigma'!$D$9)&gt;0.99)*AND(($B251/'Analisis 6sigma'!$D$9)&lt;1),1,0)</f>
        <v>0</v>
      </c>
    </row>
    <row r="252" spans="1:6" ht="12">
      <c r="A252">
        <v>246</v>
      </c>
      <c r="B252">
        <f t="shared" si="3"/>
        <v>0.6903999999999999</v>
      </c>
      <c r="C252" s="2">
        <f>(NORMDIST(B252,'Analisis 6sigma'!$D$14,'Analisis 6sigma'!$D$16,TRUE)*2)</f>
        <v>0.0027195589541818494</v>
      </c>
      <c r="D252" s="2">
        <f>(NORMDIST($B252,'Analisis 6sigma'!$D$14,'Analisis 6sigma'!$D$16,FALSE))/NORMDIST('Analisis 6sigma'!$D$14,'Analisis 6sigma'!$D$14,'Analisis 6sigma'!$D$16,FALSE)</f>
        <v>0.01118327631819957</v>
      </c>
      <c r="E252" s="2">
        <f>+IF((($B252/'Analisis 6sigma'!$D$7)&gt;0.99)*AND(($B252/'Analisis 6sigma'!$D$7)&lt;1),1,0)</f>
        <v>0</v>
      </c>
      <c r="F252" s="2">
        <f>+IF((($B252/'Analisis 6sigma'!$D$9)&gt;0.99)*AND(($B252/'Analisis 6sigma'!$D$9)&lt;1),1,0)</f>
        <v>0</v>
      </c>
    </row>
    <row r="253" spans="1:6" ht="12">
      <c r="A253">
        <v>247</v>
      </c>
      <c r="B253">
        <f t="shared" si="3"/>
        <v>0.6928</v>
      </c>
      <c r="C253" s="2">
        <f>(NORMDIST(B253,'Analisis 6sigma'!$D$14,'Analisis 6sigma'!$D$16,TRUE)*2)</f>
        <v>0.0028409378612087965</v>
      </c>
      <c r="D253" s="2">
        <f>(NORMDIST($B253,'Analisis 6sigma'!$D$14,'Analisis 6sigma'!$D$16,FALSE))/NORMDIST('Analisis 6sigma'!$D$14,'Analisis 6sigma'!$D$14,'Analisis 6sigma'!$D$16,FALSE)</f>
        <v>0.011638295047522899</v>
      </c>
      <c r="E253" s="2">
        <f>+IF((($B253/'Analisis 6sigma'!$D$7)&gt;0.99)*AND(($B253/'Analisis 6sigma'!$D$7)&lt;1),1,0)</f>
        <v>0</v>
      </c>
      <c r="F253" s="2">
        <f>+IF((($B253/'Analisis 6sigma'!$D$9)&gt;0.99)*AND(($B253/'Analisis 6sigma'!$D$9)&lt;1),1,0)</f>
        <v>0</v>
      </c>
    </row>
    <row r="254" spans="1:6" ht="12">
      <c r="A254">
        <v>248</v>
      </c>
      <c r="B254">
        <f t="shared" si="3"/>
        <v>0.6951999999999999</v>
      </c>
      <c r="C254" s="2">
        <f>(NORMDIST(B254,'Analisis 6sigma'!$D$14,'Analisis 6sigma'!$D$16,TRUE)*2)</f>
        <v>0.0029672440613706386</v>
      </c>
      <c r="D254" s="2">
        <f>(NORMDIST($B254,'Analisis 6sigma'!$D$14,'Analisis 6sigma'!$D$16,FALSE))/NORMDIST('Analisis 6sigma'!$D$14,'Analisis 6sigma'!$D$14,'Analisis 6sigma'!$D$16,FALSE)</f>
        <v>0.012109674295432941</v>
      </c>
      <c r="E254" s="2">
        <f>+IF((($B254/'Analisis 6sigma'!$D$7)&gt;0.99)*AND(($B254/'Analisis 6sigma'!$D$7)&lt;1),1,0)</f>
        <v>0</v>
      </c>
      <c r="F254" s="2">
        <f>+IF((($B254/'Analisis 6sigma'!$D$9)&gt;0.99)*AND(($B254/'Analisis 6sigma'!$D$9)&lt;1),1,0)</f>
        <v>1</v>
      </c>
    </row>
    <row r="255" spans="1:6" ht="12">
      <c r="A255">
        <v>249</v>
      </c>
      <c r="B255">
        <f t="shared" si="3"/>
        <v>0.6975999999999999</v>
      </c>
      <c r="C255" s="2">
        <f>(NORMDIST(B255,'Analisis 6sigma'!$D$14,'Analisis 6sigma'!$D$16,TRUE)*2)</f>
        <v>0.003098654211203671</v>
      </c>
      <c r="D255" s="2">
        <f>(NORMDIST($B255,'Analisis 6sigma'!$D$14,'Analisis 6sigma'!$D$16,FALSE))/NORMDIST('Analisis 6sigma'!$D$14,'Analisis 6sigma'!$D$14,'Analisis 6sigma'!$D$16,FALSE)</f>
        <v>0.012597905722267032</v>
      </c>
      <c r="E255" s="2">
        <f>+IF((($B255/'Analisis 6sigma'!$D$7)&gt;0.99)*AND(($B255/'Analisis 6sigma'!$D$7)&lt;1),1,0)</f>
        <v>0</v>
      </c>
      <c r="F255" s="2">
        <f>+IF((($B255/'Analisis 6sigma'!$D$9)&gt;0.99)*AND(($B255/'Analisis 6sigma'!$D$9)&lt;1),1,0)</f>
        <v>1</v>
      </c>
    </row>
    <row r="256" spans="1:6" ht="12">
      <c r="A256">
        <v>250</v>
      </c>
      <c r="B256">
        <f t="shared" si="3"/>
        <v>0.7</v>
      </c>
      <c r="C256" s="2">
        <f>(NORMDIST(B256,'Analisis 6sigma'!$D$14,'Analisis 6sigma'!$D$16,TRUE)*2)</f>
        <v>0.0032353502546056522</v>
      </c>
      <c r="D256" s="2">
        <f>(NORMDIST($B256,'Analisis 6sigma'!$D$14,'Analisis 6sigma'!$D$16,FALSE))/NORMDIST('Analisis 6sigma'!$D$14,'Analisis 6sigma'!$D$14,'Analisis 6sigma'!$D$16,FALSE)</f>
        <v>0.013103491688160012</v>
      </c>
      <c r="E256" s="2">
        <f>+IF((($B256/'Analisis 6sigma'!$D$7)&gt;0.99)*AND(($B256/'Analisis 6sigma'!$D$7)&lt;1),1,0)</f>
        <v>0</v>
      </c>
      <c r="F256" s="2">
        <f>+IF((($B256/'Analisis 6sigma'!$D$9)&gt;0.99)*AND(($B256/'Analisis 6sigma'!$D$9)&lt;1),1,0)</f>
        <v>0</v>
      </c>
    </row>
    <row r="257" spans="1:6" ht="12">
      <c r="A257">
        <v>251</v>
      </c>
      <c r="B257">
        <f t="shared" si="3"/>
        <v>0.7023999999999999</v>
      </c>
      <c r="C257" s="2">
        <f>(NORMDIST(B257,'Analisis 6sigma'!$D$14,'Analisis 6sigma'!$D$16,TRUE)*2)</f>
        <v>0.0033775195370277923</v>
      </c>
      <c r="D257" s="2">
        <f>(NORMDIST($B257,'Analisis 6sigma'!$D$14,'Analisis 6sigma'!$D$16,FALSE))/NORMDIST('Analisis 6sigma'!$D$14,'Analisis 6sigma'!$D$14,'Analisis 6sigma'!$D$16,FALSE)</f>
        <v>0.013626945320068098</v>
      </c>
      <c r="E257" s="2">
        <f>+IF((($B257/'Analisis 6sigma'!$D$7)&gt;0.99)*AND(($B257/'Analisis 6sigma'!$D$7)&lt;1),1,0)</f>
        <v>0</v>
      </c>
      <c r="F257" s="2">
        <f>+IF((($B257/'Analisis 6sigma'!$D$9)&gt;0.99)*AND(($B257/'Analisis 6sigma'!$D$9)&lt;1),1,0)</f>
        <v>0</v>
      </c>
    </row>
    <row r="258" spans="1:6" ht="12">
      <c r="A258">
        <v>252</v>
      </c>
      <c r="B258">
        <f t="shared" si="3"/>
        <v>0.7047999999999999</v>
      </c>
      <c r="C258" s="2">
        <f>(NORMDIST(B258,'Analisis 6sigma'!$D$14,'Analisis 6sigma'!$D$16,TRUE)*2)</f>
        <v>0.0035253549203425275</v>
      </c>
      <c r="D258" s="2">
        <f>(NORMDIST($B258,'Analisis 6sigma'!$D$14,'Analisis 6sigma'!$D$16,FALSE))/NORMDIST('Analisis 6sigma'!$D$14,'Analisis 6sigma'!$D$14,'Analisis 6sigma'!$D$16,FALSE)</f>
        <v>0.014168790571728491</v>
      </c>
      <c r="E258" s="2">
        <f>+IF((($B258/'Analisis 6sigma'!$D$7)&gt;0.99)*AND(($B258/'Analisis 6sigma'!$D$7)&lt;1),1,0)</f>
        <v>0</v>
      </c>
      <c r="F258" s="2">
        <f>+IF((($B258/'Analisis 6sigma'!$D$9)&gt;0.99)*AND(($B258/'Analisis 6sigma'!$D$9)&lt;1),1,0)</f>
        <v>0</v>
      </c>
    </row>
    <row r="259" spans="1:6" ht="12">
      <c r="A259">
        <v>253</v>
      </c>
      <c r="B259">
        <f t="shared" si="3"/>
        <v>0.7071999999999999</v>
      </c>
      <c r="C259" s="2">
        <f>(NORMDIST(B259,'Analisis 6sigma'!$D$14,'Analisis 6sigma'!$D$16,TRUE)*2)</f>
        <v>0.0036790548983100893</v>
      </c>
      <c r="D259" s="2">
        <f>(NORMDIST($B259,'Analisis 6sigma'!$D$14,'Analisis 6sigma'!$D$16,FALSE))/NORMDIST('Analisis 6sigma'!$D$14,'Analisis 6sigma'!$D$14,'Analisis 6sigma'!$D$16,FALSE)</f>
        <v>0.014729562276206039</v>
      </c>
      <c r="E259" s="2">
        <f>+IF((($B259/'Analisis 6sigma'!$D$7)&gt;0.99)*AND(($B259/'Analisis 6sigma'!$D$7)&lt;1),1,0)</f>
        <v>0</v>
      </c>
      <c r="F259" s="2">
        <f>+IF((($B259/'Analisis 6sigma'!$D$9)&gt;0.99)*AND(($B259/'Analisis 6sigma'!$D$9)&lt;1),1,0)</f>
        <v>0</v>
      </c>
    </row>
    <row r="260" spans="1:6" ht="12">
      <c r="A260">
        <v>254</v>
      </c>
      <c r="B260">
        <f t="shared" si="3"/>
        <v>0.7095999999999999</v>
      </c>
      <c r="C260" s="2">
        <f>(NORMDIST(B260,'Analisis 6sigma'!$D$14,'Analisis 6sigma'!$D$16,TRUE)*2)</f>
        <v>0.0038388237125629304</v>
      </c>
      <c r="D260" s="2">
        <f>(NORMDIST($B260,'Analisis 6sigma'!$D$14,'Analisis 6sigma'!$D$16,FALSE))/NORMDIST('Analisis 6sigma'!$D$14,'Analisis 6sigma'!$D$14,'Analisis 6sigma'!$D$16,FALSE)</f>
        <v>0.015309806190673361</v>
      </c>
      <c r="E260" s="2">
        <f>+IF((($B260/'Analisis 6sigma'!$D$7)&gt;0.99)*AND(($B260/'Analisis 6sigma'!$D$7)&lt;1),1,0)</f>
        <v>0</v>
      </c>
      <c r="F260" s="2">
        <f>+IF((($B260/'Analisis 6sigma'!$D$9)&gt;0.99)*AND(($B260/'Analisis 6sigma'!$D$9)&lt;1),1,0)</f>
        <v>0</v>
      </c>
    </row>
    <row r="261" spans="1:6" ht="12">
      <c r="A261">
        <v>255</v>
      </c>
      <c r="B261">
        <f t="shared" si="3"/>
        <v>0.712</v>
      </c>
      <c r="C261" s="2">
        <f>(NORMDIST(B261,'Analisis 6sigma'!$D$14,'Analisis 6sigma'!$D$16,TRUE)*2)</f>
        <v>0.004004871469023897</v>
      </c>
      <c r="D261" s="2">
        <f>(NORMDIST($B261,'Analisis 6sigma'!$D$14,'Analisis 6sigma'!$D$16,FALSE))/NORMDIST('Analisis 6sigma'!$D$14,'Analisis 6sigma'!$D$14,'Analisis 6sigma'!$D$16,FALSE)</f>
        <v>0.015910079033067834</v>
      </c>
      <c r="E261" s="2">
        <f>+IF((($B261/'Analisis 6sigma'!$D$7)&gt;0.99)*AND(($B261/'Analisis 6sigma'!$D$7)&lt;1),1,0)</f>
        <v>0</v>
      </c>
      <c r="F261" s="2">
        <f>+IF((($B261/'Analisis 6sigma'!$D$9)&gt;0.99)*AND(($B261/'Analisis 6sigma'!$D$9)&lt;1),1,0)</f>
        <v>0</v>
      </c>
    </row>
    <row r="262" spans="1:6" ht="12">
      <c r="A262">
        <v>256</v>
      </c>
      <c r="B262">
        <f t="shared" si="3"/>
        <v>0.7143999999999999</v>
      </c>
      <c r="C262" s="2">
        <f>(NORMDIST(B262,'Analisis 6sigma'!$D$14,'Analisis 6sigma'!$D$16,TRUE)*2)</f>
        <v>0.004177414254669301</v>
      </c>
      <c r="D262" s="2">
        <f>(NORMDIST($B262,'Analisis 6sigma'!$D$14,'Analisis 6sigma'!$D$16,FALSE))/NORMDIST('Analisis 6sigma'!$D$14,'Analisis 6sigma'!$D$14,'Analisis 6sigma'!$D$16,FALSE)</f>
        <v>0.016530948510262652</v>
      </c>
      <c r="E262" s="2">
        <f>+IF((($B262/'Analisis 6sigma'!$D$7)&gt;0.99)*AND(($B262/'Analisis 6sigma'!$D$7)&lt;1),1,0)</f>
        <v>0</v>
      </c>
      <c r="F262" s="2">
        <f>+IF((($B262/'Analisis 6sigma'!$D$9)&gt;0.99)*AND(($B262/'Analisis 6sigma'!$D$9)&lt;1),1,0)</f>
        <v>0</v>
      </c>
    </row>
    <row r="263" spans="1:6" ht="12">
      <c r="A263">
        <v>257</v>
      </c>
      <c r="B263">
        <f aca="true" t="shared" si="4" ref="B263:B326">+$C$3+$C$5*0.001*A263</f>
        <v>0.7167999999999999</v>
      </c>
      <c r="C263" s="2">
        <f>(NORMDIST(B263,'Analisis 6sigma'!$D$14,'Analisis 6sigma'!$D$16,TRUE)*2)</f>
        <v>0.004356674254545211</v>
      </c>
      <c r="D263" s="2">
        <f>(NORMDIST($B263,'Analisis 6sigma'!$D$14,'Analisis 6sigma'!$D$16,FALSE))/NORMDIST('Analisis 6sigma'!$D$14,'Analisis 6sigma'!$D$14,'Analisis 6sigma'!$D$16,FALSE)</f>
        <v>0.01717299333738893</v>
      </c>
      <c r="E263" s="2">
        <f>+IF((($B263/'Analisis 6sigma'!$D$7)&gt;0.99)*AND(($B263/'Analisis 6sigma'!$D$7)&lt;1),1,0)</f>
        <v>0</v>
      </c>
      <c r="F263" s="2">
        <f>+IF((($B263/'Analisis 6sigma'!$D$9)&gt;0.99)*AND(($B263/'Analisis 6sigma'!$D$9)&lt;1),1,0)</f>
        <v>0</v>
      </c>
    </row>
    <row r="264" spans="1:6" ht="12">
      <c r="A264">
        <v>258</v>
      </c>
      <c r="B264">
        <f t="shared" si="4"/>
        <v>0.7192</v>
      </c>
      <c r="C264" s="2">
        <f>(NORMDIST(B264,'Analisis 6sigma'!$D$14,'Analisis 6sigma'!$D$16,TRUE)*2)</f>
        <v>0.0045428798689403135</v>
      </c>
      <c r="D264" s="2">
        <f>(NORMDIST($B264,'Analisis 6sigma'!$D$14,'Analisis 6sigma'!$D$16,FALSE))/NORMDIST('Analisis 6sigma'!$D$14,'Analisis 6sigma'!$D$14,'Analisis 6sigma'!$D$16,FALSE)</f>
        <v>0.01783680324793901</v>
      </c>
      <c r="E264" s="2">
        <f>+IF((($B264/'Analisis 6sigma'!$D$7)&gt;0.99)*AND(($B264/'Analisis 6sigma'!$D$7)&lt;1),1,0)</f>
        <v>0</v>
      </c>
      <c r="F264" s="2">
        <f>+IF((($B264/'Analisis 6sigma'!$D$9)&gt;0.99)*AND(($B264/'Analisis 6sigma'!$D$9)&lt;1),1,0)</f>
        <v>0</v>
      </c>
    </row>
    <row r="265" spans="1:6" ht="12">
      <c r="A265">
        <v>259</v>
      </c>
      <c r="B265">
        <f t="shared" si="4"/>
        <v>0.7215999999999999</v>
      </c>
      <c r="C265" s="2">
        <f>(NORMDIST(B265,'Analisis 6sigma'!$D$14,'Analisis 6sigma'!$D$16,TRUE)*2)</f>
        <v>0.00473626583061579</v>
      </c>
      <c r="D265" s="2">
        <f>(NORMDIST($B265,'Analisis 6sigma'!$D$14,'Analisis 6sigma'!$D$16,FALSE))/NORMDIST('Analisis 6sigma'!$D$14,'Analisis 6sigma'!$D$14,'Analisis 6sigma'!$D$16,FALSE)</f>
        <v>0.018522978994281732</v>
      </c>
      <c r="E265" s="2">
        <f>+IF((($B265/'Analisis 6sigma'!$D$7)&gt;0.99)*AND(($B265/'Analisis 6sigma'!$D$7)&lt;1),1,0)</f>
        <v>0</v>
      </c>
      <c r="F265" s="2">
        <f>+IF((($B265/'Analisis 6sigma'!$D$9)&gt;0.99)*AND(($B265/'Analisis 6sigma'!$D$9)&lt;1),1,0)</f>
        <v>0</v>
      </c>
    </row>
    <row r="266" spans="1:6" ht="12">
      <c r="A266">
        <v>260</v>
      </c>
      <c r="B266">
        <f t="shared" si="4"/>
        <v>0.724</v>
      </c>
      <c r="C266" s="2">
        <f>(NORMDIST(B266,'Analisis 6sigma'!$D$14,'Analisis 6sigma'!$D$16,TRUE)*2)</f>
        <v>0.004937073321987982</v>
      </c>
      <c r="D266" s="2">
        <f>(NORMDIST($B266,'Analisis 6sigma'!$D$14,'Analisis 6sigma'!$D$16,FALSE))/NORMDIST('Analisis 6sigma'!$D$14,'Analisis 6sigma'!$D$14,'Analisis 6sigma'!$D$16,FALSE)</f>
        <v>0.019232132338216055</v>
      </c>
      <c r="E266" s="2">
        <f>+IF((($B266/'Analisis 6sigma'!$D$7)&gt;0.99)*AND(($B266/'Analisis 6sigma'!$D$7)&lt;1),1,0)</f>
        <v>0</v>
      </c>
      <c r="F266" s="2">
        <f>+IF((($B266/'Analisis 6sigma'!$D$9)&gt;0.99)*AND(($B266/'Analisis 6sigma'!$D$9)&lt;1),1,0)</f>
        <v>0</v>
      </c>
    </row>
    <row r="267" spans="1:6" ht="12">
      <c r="A267">
        <v>261</v>
      </c>
      <c r="B267">
        <f t="shared" si="4"/>
        <v>0.7263999999999999</v>
      </c>
      <c r="C267" s="2">
        <f>(NORMDIST(B267,'Analisis 6sigma'!$D$14,'Analisis 6sigma'!$D$16,TRUE)*2)</f>
        <v>0.005145550092155799</v>
      </c>
      <c r="D267" s="2">
        <f>(NORMDIST($B267,'Analisis 6sigma'!$D$14,'Analisis 6sigma'!$D$16,FALSE))/NORMDIST('Analisis 6sigma'!$D$14,'Analisis 6sigma'!$D$14,'Analisis 6sigma'!$D$16,FALSE)</f>
        <v>0.01996488603118835</v>
      </c>
      <c r="E267" s="2">
        <f>+IF((($B267/'Analisis 6sigma'!$D$7)&gt;0.99)*AND(($B267/'Analisis 6sigma'!$D$7)&lt;1),1,0)</f>
        <v>0</v>
      </c>
      <c r="F267" s="2">
        <f>+IF((($B267/'Analisis 6sigma'!$D$9)&gt;0.99)*AND(($B267/'Analisis 6sigma'!$D$9)&lt;1),1,0)</f>
        <v>0</v>
      </c>
    </row>
    <row r="268" spans="1:6" ht="12">
      <c r="A268">
        <v>262</v>
      </c>
      <c r="B268">
        <f t="shared" si="4"/>
        <v>0.7287999999999999</v>
      </c>
      <c r="C268" s="2">
        <f>(NORMDIST(B268,'Analisis 6sigma'!$D$14,'Analisis 6sigma'!$D$16,TRUE)*2)</f>
        <v>0.005361950573661187</v>
      </c>
      <c r="D268" s="2">
        <f>(NORMDIST($B268,'Analisis 6sigma'!$D$14,'Analisis 6sigma'!$D$16,FALSE))/NORMDIST('Analisis 6sigma'!$D$14,'Analisis 6sigma'!$D$14,'Analisis 6sigma'!$D$16,FALSE)</f>
        <v>0.02072187378379745</v>
      </c>
      <c r="E268" s="2">
        <f>+IF((($B268/'Analisis 6sigma'!$D$7)&gt;0.99)*AND(($B268/'Analisis 6sigma'!$D$7)&lt;1),1,0)</f>
        <v>0</v>
      </c>
      <c r="F268" s="2">
        <f>+IF((($B268/'Analisis 6sigma'!$D$9)&gt;0.99)*AND(($B268/'Analisis 6sigma'!$D$9)&lt;1),1,0)</f>
        <v>0</v>
      </c>
    </row>
    <row r="269" spans="1:6" ht="12">
      <c r="A269">
        <v>263</v>
      </c>
      <c r="B269">
        <f t="shared" si="4"/>
        <v>0.7312</v>
      </c>
      <c r="C269" s="2">
        <f>(NORMDIST(B269,'Analisis 6sigma'!$D$14,'Analisis 6sigma'!$D$16,TRUE)*2)</f>
        <v>0.0055865359988664055</v>
      </c>
      <c r="D269" s="2">
        <f>(NORMDIST($B269,'Analisis 6sigma'!$D$14,'Analisis 6sigma'!$D$16,FALSE))/NORMDIST('Analisis 6sigma'!$D$14,'Analisis 6sigma'!$D$14,'Analisis 6sigma'!$D$16,FALSE)</f>
        <v>0.021503740224210314</v>
      </c>
      <c r="E269" s="2">
        <f>+IF((($B269/'Analisis 6sigma'!$D$7)&gt;0.99)*AND(($B269/'Analisis 6sigma'!$D$7)&lt;1),1,0)</f>
        <v>0</v>
      </c>
      <c r="F269" s="2">
        <f>+IF((($B269/'Analisis 6sigma'!$D$9)&gt;0.99)*AND(($B269/'Analisis 6sigma'!$D$9)&lt;1),1,0)</f>
        <v>0</v>
      </c>
    </row>
    <row r="270" spans="1:6" ht="12">
      <c r="A270">
        <v>264</v>
      </c>
      <c r="B270">
        <f t="shared" si="4"/>
        <v>0.7335999999999999</v>
      </c>
      <c r="C270" s="2">
        <f>(NORMDIST(B270,'Analisis 6sigma'!$D$14,'Analisis 6sigma'!$D$16,TRUE)*2)</f>
        <v>0.005819574515828272</v>
      </c>
      <c r="D270" s="2">
        <f>(NORMDIST($B270,'Analisis 6sigma'!$D$14,'Analisis 6sigma'!$D$16,FALSE))/NORMDIST('Analisis 6sigma'!$D$14,'Analisis 6sigma'!$D$14,'Analisis 6sigma'!$D$16,FALSE)</f>
        <v>0.02231114084511105</v>
      </c>
      <c r="E270" s="2">
        <f>+IF((($B270/'Analisis 6sigma'!$D$7)&gt;0.99)*AND(($B270/'Analisis 6sigma'!$D$7)&lt;1),1,0)</f>
        <v>0</v>
      </c>
      <c r="F270" s="2">
        <f>+IF((($B270/'Analisis 6sigma'!$D$9)&gt;0.99)*AND(($B270/'Analisis 6sigma'!$D$9)&lt;1),1,0)</f>
        <v>0</v>
      </c>
    </row>
    <row r="271" spans="1:6" ht="12">
      <c r="A271">
        <v>265</v>
      </c>
      <c r="B271">
        <f t="shared" si="4"/>
        <v>0.7359999999999999</v>
      </c>
      <c r="C271" s="2">
        <f>(NORMDIST(B271,'Analisis 6sigma'!$D$14,'Analisis 6sigma'!$D$16,TRUE)*2)</f>
        <v>0.006061341303545438</v>
      </c>
      <c r="D271" s="2">
        <f>(NORMDIST($B271,'Analisis 6sigma'!$D$14,'Analisis 6sigma'!$D$16,FALSE))/NORMDIST('Analisis 6sigma'!$D$14,'Analisis 6sigma'!$D$14,'Analisis 6sigma'!$D$16,FALSE)</f>
        <v>0.023144741938806473</v>
      </c>
      <c r="E271" s="2">
        <f>+IF((($B271/'Analisis 6sigma'!$D$7)&gt;0.99)*AND(($B271/'Analisis 6sigma'!$D$7)&lt;1),1,0)</f>
        <v>0</v>
      </c>
      <c r="F271" s="2">
        <f>+IF((($B271/'Analisis 6sigma'!$D$9)&gt;0.99)*AND(($B271/'Analisis 6sigma'!$D$9)&lt;1),1,0)</f>
        <v>0</v>
      </c>
    </row>
    <row r="272" spans="1:6" ht="12">
      <c r="A272">
        <v>266</v>
      </c>
      <c r="B272">
        <f t="shared" si="4"/>
        <v>0.7384</v>
      </c>
      <c r="C272" s="2">
        <f>(NORMDIST(B272,'Analisis 6sigma'!$D$14,'Analisis 6sigma'!$D$16,TRUE)*2)</f>
        <v>0.006312118686450527</v>
      </c>
      <c r="D272" s="2">
        <f>(NORMDIST($B272,'Analisis 6sigma'!$D$14,'Analisis 6sigma'!$D$16,FALSE))/NORMDIST('Analisis 6sigma'!$D$14,'Analisis 6sigma'!$D$14,'Analisis 6sigma'!$D$16,FALSE)</f>
        <v>0.024005220520111576</v>
      </c>
      <c r="E272" s="2">
        <f>+IF((($B272/'Analisis 6sigma'!$D$7)&gt;0.99)*AND(($B272/'Analisis 6sigma'!$D$7)&lt;1),1,0)</f>
        <v>0</v>
      </c>
      <c r="F272" s="2">
        <f>+IF((($B272/'Analisis 6sigma'!$D$9)&gt;0.99)*AND(($B272/'Analisis 6sigma'!$D$9)&lt;1),1,0)</f>
        <v>0</v>
      </c>
    </row>
    <row r="273" spans="1:6" ht="12">
      <c r="A273">
        <v>267</v>
      </c>
      <c r="B273">
        <f t="shared" si="4"/>
        <v>0.7407999999999999</v>
      </c>
      <c r="C273" s="2">
        <f>(NORMDIST(B273,'Analisis 6sigma'!$D$14,'Analisis 6sigma'!$D$16,TRUE)*2)</f>
        <v>0.006572196248015214</v>
      </c>
      <c r="D273" s="2">
        <f>(NORMDIST($B273,'Analisis 6sigma'!$D$14,'Analisis 6sigma'!$D$16,FALSE))/NORMDIST('Analisis 6sigma'!$D$14,'Analisis 6sigma'!$D$14,'Analisis 6sigma'!$D$16,FALSE)</f>
        <v>0.02489326423663958</v>
      </c>
      <c r="E273" s="2">
        <f>+IF((($B273/'Analisis 6sigma'!$D$7)&gt;0.99)*AND(($B273/'Analisis 6sigma'!$D$7)&lt;1),1,0)</f>
        <v>0</v>
      </c>
      <c r="F273" s="2">
        <f>+IF((($B273/'Analisis 6sigma'!$D$9)&gt;0.99)*AND(($B273/'Analisis 6sigma'!$D$9)&lt;1),1,0)</f>
        <v>0</v>
      </c>
    </row>
    <row r="274" spans="1:6" ht="12">
      <c r="A274">
        <v>268</v>
      </c>
      <c r="B274">
        <f t="shared" si="4"/>
        <v>0.7432</v>
      </c>
      <c r="C274" s="2">
        <f>(NORMDIST(B274,'Analisis 6sigma'!$D$14,'Analisis 6sigma'!$D$16,TRUE)*2)</f>
        <v>0.006841870943332452</v>
      </c>
      <c r="D274" s="2">
        <f>(NORMDIST($B274,'Analisis 6sigma'!$D$14,'Analisis 6sigma'!$D$16,FALSE))/NORMDIST('Analisis 6sigma'!$D$14,'Analisis 6sigma'!$D$14,'Analisis 6sigma'!$D$16,FALSE)</f>
        <v>0.025809571266124848</v>
      </c>
      <c r="E274" s="2">
        <f>+IF((($B274/'Analisis 6sigma'!$D$7)&gt;0.99)*AND(($B274/'Analisis 6sigma'!$D$7)&lt;1),1,0)</f>
        <v>0</v>
      </c>
      <c r="F274" s="2">
        <f>+IF((($B274/'Analisis 6sigma'!$D$9)&gt;0.99)*AND(($B274/'Analisis 6sigma'!$D$9)&lt;1),1,0)</f>
        <v>0</v>
      </c>
    </row>
    <row r="275" spans="1:6" ht="12">
      <c r="A275">
        <v>269</v>
      </c>
      <c r="B275">
        <f t="shared" si="4"/>
        <v>0.7455999999999999</v>
      </c>
      <c r="C275" s="2">
        <f>(NORMDIST(B275,'Analisis 6sigma'!$D$14,'Analisis 6sigma'!$D$16,TRUE)*2)</f>
        <v>0.007121447210535467</v>
      </c>
      <c r="D275" s="2">
        <f>(NORMDIST($B275,'Analisis 6sigma'!$D$14,'Analisis 6sigma'!$D$16,FALSE))/NORMDIST('Analisis 6sigma'!$D$14,'Analisis 6sigma'!$D$14,'Analisis 6sigma'!$D$16,FALSE)</f>
        <v>0.026754850200405845</v>
      </c>
      <c r="E275" s="2">
        <f>+IF((($B275/'Analisis 6sigma'!$D$7)&gt;0.99)*AND(($B275/'Analisis 6sigma'!$D$7)&lt;1),1,0)</f>
        <v>0</v>
      </c>
      <c r="F275" s="2">
        <f>+IF((($B275/'Analisis 6sigma'!$D$9)&gt;0.99)*AND(($B275/'Analisis 6sigma'!$D$9)&lt;1),1,0)</f>
        <v>0</v>
      </c>
    </row>
    <row r="276" spans="1:6" ht="12">
      <c r="A276">
        <v>270</v>
      </c>
      <c r="B276">
        <f t="shared" si="4"/>
        <v>0.7479999999999999</v>
      </c>
      <c r="C276" s="2">
        <f>(NORMDIST(B276,'Analisis 6sigma'!$D$14,'Analisis 6sigma'!$D$16,TRUE)*2)</f>
        <v>0.007411237080910251</v>
      </c>
      <c r="D276" s="2">
        <f>(NORMDIST($B276,'Analisis 6sigma'!$D$14,'Analisis 6sigma'!$D$16,FALSE))/NORMDIST('Analisis 6sigma'!$D$14,'Analisis 6sigma'!$D$14,'Analisis 6sigma'!$D$16,FALSE)</f>
        <v>0.027729819915703363</v>
      </c>
      <c r="E276" s="2">
        <f>+IF((($B276/'Analisis 6sigma'!$D$7)&gt;0.99)*AND(($B276/'Analisis 6sigma'!$D$7)&lt;1),1,0)</f>
        <v>0</v>
      </c>
      <c r="F276" s="2">
        <f>+IF((($B276/'Analisis 6sigma'!$D$9)&gt;0.99)*AND(($B276/'Analisis 6sigma'!$D$9)&lt;1),1,0)</f>
        <v>0</v>
      </c>
    </row>
    <row r="277" spans="1:6" ht="12">
      <c r="A277">
        <v>271</v>
      </c>
      <c r="B277">
        <f t="shared" si="4"/>
        <v>0.7504</v>
      </c>
      <c r="C277" s="2">
        <f>(NORMDIST(B277,'Analisis 6sigma'!$D$14,'Analisis 6sigma'!$D$16,TRUE)*2)</f>
        <v>0.007711560287553208</v>
      </c>
      <c r="D277" s="2">
        <f>(NORMDIST($B277,'Analisis 6sigma'!$D$14,'Analisis 6sigma'!$D$16,FALSE))/NORMDIST('Analisis 6sigma'!$D$14,'Analisis 6sigma'!$D$14,'Analisis 6sigma'!$D$16,FALSE)</f>
        <v>0.028735209428828054</v>
      </c>
      <c r="E277" s="2">
        <f>+IF((($B277/'Analisis 6sigma'!$D$7)&gt;0.99)*AND(($B277/'Analisis 6sigma'!$D$7)&lt;1),1,0)</f>
        <v>0</v>
      </c>
      <c r="F277" s="2">
        <f>+IF((($B277/'Analisis 6sigma'!$D$9)&gt;0.99)*AND(($B277/'Analisis 6sigma'!$D$9)&lt;1),1,0)</f>
        <v>0</v>
      </c>
    </row>
    <row r="278" spans="1:6" ht="12">
      <c r="A278">
        <v>272</v>
      </c>
      <c r="B278">
        <f t="shared" si="4"/>
        <v>0.7527999999999999</v>
      </c>
      <c r="C278" s="2">
        <f>(NORMDIST(B278,'Analisis 6sigma'!$D$14,'Analisis 6sigma'!$D$16,TRUE)*2)</f>
        <v>0.008022744372422782</v>
      </c>
      <c r="D278" s="2">
        <f>(NORMDIST($B278,'Analisis 6sigma'!$D$14,'Analisis 6sigma'!$D$16,FALSE))/NORMDIST('Analisis 6sigma'!$D$14,'Analisis 6sigma'!$D$14,'Analisis 6sigma'!$D$16,FALSE)</f>
        <v>0.029771757738959573</v>
      </c>
      <c r="E278" s="2">
        <f>+IF((($B278/'Analisis 6sigma'!$D$7)&gt;0.99)*AND(($B278/'Analisis 6sigma'!$D$7)&lt;1),1,0)</f>
        <v>0</v>
      </c>
      <c r="F278" s="2">
        <f>+IF((($B278/'Analisis 6sigma'!$D$9)&gt;0.99)*AND(($B278/'Analisis 6sigma'!$D$9)&lt;1),1,0)</f>
        <v>0</v>
      </c>
    </row>
    <row r="279" spans="1:6" ht="12">
      <c r="A279">
        <v>273</v>
      </c>
      <c r="B279">
        <f t="shared" si="4"/>
        <v>0.7552</v>
      </c>
      <c r="C279" s="2">
        <f>(NORMDIST(B279,'Analisis 6sigma'!$D$14,'Analisis 6sigma'!$D$16,TRUE)*2)</f>
        <v>0.00834512479162957</v>
      </c>
      <c r="D279" s="2">
        <f>(NORMDIST($B279,'Analisis 6sigma'!$D$14,'Analisis 6sigma'!$D$16,FALSE))/NORMDIST('Analisis 6sigma'!$D$14,'Analisis 6sigma'!$D$14,'Analisis 6sigma'!$D$16,FALSE)</f>
        <v>0.030840213654643255</v>
      </c>
      <c r="E279" s="2">
        <f>+IF((($B279/'Analisis 6sigma'!$D$7)&gt;0.99)*AND(($B279/'Analisis 6sigma'!$D$7)&lt;1),1,0)</f>
        <v>0</v>
      </c>
      <c r="F279" s="2">
        <f>+IF((($B279/'Analisis 6sigma'!$D$9)&gt;0.99)*AND(($B279/'Analisis 6sigma'!$D$9)&lt;1),1,0)</f>
        <v>0</v>
      </c>
    </row>
    <row r="280" spans="1:6" ht="12">
      <c r="A280">
        <v>274</v>
      </c>
      <c r="B280">
        <f t="shared" si="4"/>
        <v>0.7575999999999999</v>
      </c>
      <c r="C280" s="2">
        <f>(NORMDIST(B280,'Analisis 6sigma'!$D$14,'Analisis 6sigma'!$D$16,TRUE)*2)</f>
        <v>0.008679045018805624</v>
      </c>
      <c r="D280" s="2">
        <f>(NORMDIST($B280,'Analisis 6sigma'!$D$14,'Analisis 6sigma'!$D$16,FALSE))/NORMDIST('Analisis 6sigma'!$D$14,'Analisis 6sigma'!$D$14,'Analisis 6sigma'!$D$16,FALSE)</f>
        <v>0.03194133560565536</v>
      </c>
      <c r="E280" s="2">
        <f>+IF((($B280/'Analisis 6sigma'!$D$7)&gt;0.99)*AND(($B280/'Analisis 6sigma'!$D$7)&lt;1),1,0)</f>
        <v>0</v>
      </c>
      <c r="F280" s="2">
        <f>+IF((($B280/'Analisis 6sigma'!$D$9)&gt;0.99)*AND(($B280/'Analisis 6sigma'!$D$9)&lt;1),1,0)</f>
        <v>0</v>
      </c>
    </row>
    <row r="281" spans="1:6" ht="12">
      <c r="A281">
        <v>275</v>
      </c>
      <c r="B281">
        <f t="shared" si="4"/>
        <v>0.7599999999999999</v>
      </c>
      <c r="C281" s="2">
        <f>(NORMDIST(B281,'Analisis 6sigma'!$D$14,'Analisis 6sigma'!$D$16,TRUE)*2)</f>
        <v>0.009024856646390458</v>
      </c>
      <c r="D281" s="2">
        <f>(NORMDIST($B281,'Analisis 6sigma'!$D$14,'Analisis 6sigma'!$D$16,FALSE))/NORMDIST('Analisis 6sigma'!$D$14,'Analisis 6sigma'!$D$14,'Analisis 6sigma'!$D$16,FALSE)</f>
        <v>0.03307589143939661</v>
      </c>
      <c r="E281" s="2">
        <f>+IF((($B281/'Analisis 6sigma'!$D$7)&gt;0.99)*AND(($B281/'Analisis 6sigma'!$D$7)&lt;1),1,0)</f>
        <v>0</v>
      </c>
      <c r="F281" s="2">
        <f>+IF((($B281/'Analisis 6sigma'!$D$9)&gt;0.99)*AND(($B281/'Analisis 6sigma'!$D$9)&lt;1),1,0)</f>
        <v>0</v>
      </c>
    </row>
    <row r="282" spans="1:6" ht="12">
      <c r="A282">
        <v>276</v>
      </c>
      <c r="B282">
        <f t="shared" si="4"/>
        <v>0.7624</v>
      </c>
      <c r="C282" s="2">
        <f>(NORMDIST(B282,'Analisis 6sigma'!$D$14,'Analisis 6sigma'!$D$16,TRUE)*2)</f>
        <v>0.00938291948466708</v>
      </c>
      <c r="D282" s="2">
        <f>(NORMDIST($B282,'Analisis 6sigma'!$D$14,'Analisis 6sigma'!$D$16,FALSE))/NORMDIST('Analisis 6sigma'!$D$14,'Analisis 6sigma'!$D$14,'Analisis 6sigma'!$D$16,FALSE)</f>
        <v>0.03424465820147871</v>
      </c>
      <c r="E282" s="2">
        <f>+IF((($B282/'Analisis 6sigma'!$D$7)&gt;0.99)*AND(($B282/'Analisis 6sigma'!$D$7)&lt;1),1,0)</f>
        <v>0</v>
      </c>
      <c r="F282" s="2">
        <f>+IF((($B282/'Analisis 6sigma'!$D$9)&gt;0.99)*AND(($B282/'Analisis 6sigma'!$D$9)&lt;1),1,0)</f>
        <v>0</v>
      </c>
    </row>
    <row r="283" spans="1:6" ht="12">
      <c r="A283">
        <v>277</v>
      </c>
      <c r="B283">
        <f t="shared" si="4"/>
        <v>0.7647999999999999</v>
      </c>
      <c r="C283" s="2">
        <f>(NORMDIST(B283,'Analisis 6sigma'!$D$14,'Analisis 6sigma'!$D$16,TRUE)*2)</f>
        <v>0.0097536016583783</v>
      </c>
      <c r="D283" s="2">
        <f>(NORMDIST($B283,'Analisis 6sigma'!$D$14,'Analisis 6sigma'!$D$16,FALSE))/NORMDIST('Analisis 6sigma'!$D$14,'Analisis 6sigma'!$D$14,'Analisis 6sigma'!$D$16,FALSE)</f>
        <v>0.03544842190017823</v>
      </c>
      <c r="E283" s="2">
        <f>+IF((($B283/'Analisis 6sigma'!$D$7)&gt;0.99)*AND(($B283/'Analisis 6sigma'!$D$7)&lt;1),1,0)</f>
        <v>0</v>
      </c>
      <c r="F283" s="2">
        <f>+IF((($B283/'Analisis 6sigma'!$D$9)&gt;0.99)*AND(($B283/'Analisis 6sigma'!$D$9)&lt;1),1,0)</f>
        <v>0</v>
      </c>
    </row>
    <row r="284" spans="1:6" ht="12">
      <c r="A284">
        <v>278</v>
      </c>
      <c r="B284">
        <f t="shared" si="4"/>
        <v>0.7671999999999999</v>
      </c>
      <c r="C284" s="2">
        <f>(NORMDIST(B284,'Analisis 6sigma'!$D$14,'Analisis 6sigma'!$D$16,TRUE)*2)</f>
        <v>0.01013727970075006</v>
      </c>
      <c r="D284" s="2">
        <f>(NORMDIST($B284,'Analisis 6sigma'!$D$14,'Analisis 6sigma'!$D$16,FALSE))/NORMDIST('Analisis 6sigma'!$D$14,'Analisis 6sigma'!$D$14,'Analisis 6sigma'!$D$16,FALSE)</f>
        <v>0.036687977254440604</v>
      </c>
      <c r="E284" s="2">
        <f>+IF((($B284/'Analisis 6sigma'!$D$7)&gt;0.99)*AND(($B284/'Analisis 6sigma'!$D$7)&lt;1),1,0)</f>
        <v>0</v>
      </c>
      <c r="F284" s="2">
        <f>+IF((($B284/'Analisis 6sigma'!$D$9)&gt;0.99)*AND(($B284/'Analisis 6sigma'!$D$9)&lt;1),1,0)</f>
        <v>0</v>
      </c>
    </row>
    <row r="285" spans="1:6" ht="12">
      <c r="A285">
        <v>279</v>
      </c>
      <c r="B285">
        <f t="shared" si="4"/>
        <v>0.7696</v>
      </c>
      <c r="C285" s="2">
        <f>(NORMDIST(B285,'Analisis 6sigma'!$D$14,'Analisis 6sigma'!$D$16,TRUE)*2)</f>
        <v>0.010534338644744902</v>
      </c>
      <c r="D285" s="2">
        <f>(NORMDIST($B285,'Analisis 6sigma'!$D$14,'Analisis 6sigma'!$D$16,FALSE))/NORMDIST('Analisis 6sigma'!$D$14,'Analisis 6sigma'!$D$14,'Analisis 6sigma'!$D$16,FALSE)</f>
        <v>0.037964127425126185</v>
      </c>
      <c r="E285" s="2">
        <f>+IF((($B285/'Analisis 6sigma'!$D$7)&gt;0.99)*AND(($B285/'Analisis 6sigma'!$D$7)&lt;1),1,0)</f>
        <v>0</v>
      </c>
      <c r="F285" s="2">
        <f>+IF((($B285/'Analisis 6sigma'!$D$9)&gt;0.99)*AND(($B285/'Analisis 6sigma'!$D$9)&lt;1),1,0)</f>
        <v>0</v>
      </c>
    </row>
    <row r="286" spans="1:6" ht="12">
      <c r="A286">
        <v>280</v>
      </c>
      <c r="B286">
        <f t="shared" si="4"/>
        <v>0.7719999999999999</v>
      </c>
      <c r="C286" s="2">
        <f>(NORMDIST(B286,'Analisis 6sigma'!$D$14,'Analisis 6sigma'!$D$16,TRUE)*2)</f>
        <v>0.010945172111365893</v>
      </c>
      <c r="D286" s="2">
        <f>(NORMDIST($B286,'Analisis 6sigma'!$D$14,'Analisis 6sigma'!$D$16,FALSE))/NORMDIST('Analisis 6sigma'!$D$14,'Analisis 6sigma'!$D$14,'Analisis 6sigma'!$D$16,FALSE)</f>
        <v>0.03927768372920082</v>
      </c>
      <c r="E286" s="2">
        <f>+IF((($B286/'Analisis 6sigma'!$D$7)&gt;0.99)*AND(($B286/'Analisis 6sigma'!$D$7)&lt;1),1,0)</f>
        <v>0</v>
      </c>
      <c r="F286" s="2">
        <f>+IF((($B286/'Analisis 6sigma'!$D$9)&gt;0.99)*AND(($B286/'Analisis 6sigma'!$D$9)&lt;1),1,0)</f>
        <v>0</v>
      </c>
    </row>
    <row r="287" spans="1:6" ht="12">
      <c r="A287">
        <v>281</v>
      </c>
      <c r="B287">
        <f t="shared" si="4"/>
        <v>0.7744</v>
      </c>
      <c r="C287" s="2">
        <f>(NORMDIST(B287,'Analisis 6sigma'!$D$14,'Analisis 6sigma'!$D$16,TRUE)*2)</f>
        <v>0.011370182394828116</v>
      </c>
      <c r="D287" s="2">
        <f>(NORMDIST($B287,'Analisis 6sigma'!$D$14,'Analisis 6sigma'!$D$16,FALSE))/NORMDIST('Analisis 6sigma'!$D$14,'Analisis 6sigma'!$D$14,'Analisis 6sigma'!$D$16,FALSE)</f>
        <v>0.04062946533658563</v>
      </c>
      <c r="E287" s="2">
        <f>+IF((($B287/'Analisis 6sigma'!$D$7)&gt;0.99)*AND(($B287/'Analisis 6sigma'!$D$7)&lt;1),1,0)</f>
        <v>0</v>
      </c>
      <c r="F287" s="2">
        <f>+IF((($B287/'Analisis 6sigma'!$D$9)&gt;0.99)*AND(($B287/'Analisis 6sigma'!$D$9)&lt;1),1,0)</f>
        <v>0</v>
      </c>
    </row>
    <row r="288" spans="1:6" ht="12">
      <c r="A288">
        <v>282</v>
      </c>
      <c r="B288">
        <f t="shared" si="4"/>
        <v>0.7767999999999999</v>
      </c>
      <c r="C288" s="2">
        <f>(NORMDIST(B288,'Analisis 6sigma'!$D$14,'Analisis 6sigma'!$D$16,TRUE)*2)</f>
        <v>0.011809780544411374</v>
      </c>
      <c r="D288" s="2">
        <f>(NORMDIST($B288,'Analisis 6sigma'!$D$14,'Analisis 6sigma'!$D$16,FALSE))/NORMDIST('Analisis 6sigma'!$D$14,'Analisis 6sigma'!$D$14,'Analisis 6sigma'!$D$16,FALSE)</f>
        <v>0.042020298949390134</v>
      </c>
      <c r="E288" s="2">
        <f>+IF((($B288/'Analisis 6sigma'!$D$7)&gt;0.99)*AND(($B288/'Analisis 6sigma'!$D$7)&lt;1),1,0)</f>
        <v>0</v>
      </c>
      <c r="F288" s="2">
        <f>+IF((($B288/'Analisis 6sigma'!$D$9)&gt;0.99)*AND(($B288/'Analisis 6sigma'!$D$9)&lt;1),1,0)</f>
        <v>0</v>
      </c>
    </row>
    <row r="289" spans="1:6" ht="12">
      <c r="A289">
        <v>283</v>
      </c>
      <c r="B289">
        <f t="shared" si="4"/>
        <v>0.7791999999999999</v>
      </c>
      <c r="C289" s="2">
        <f>(NORMDIST(B289,'Analisis 6sigma'!$D$14,'Analisis 6sigma'!$D$16,TRUE)*2)</f>
        <v>0.012264386442805903</v>
      </c>
      <c r="D289" s="2">
        <f>(NORMDIST($B289,'Analisis 6sigma'!$D$14,'Analisis 6sigma'!$D$16,FALSE))/NORMDIST('Analisis 6sigma'!$D$14,'Analisis 6sigma'!$D$14,'Analisis 6sigma'!$D$16,FALSE)</f>
        <v>0.043451018463269306</v>
      </c>
      <c r="E289" s="2">
        <f>+IF((($B289/'Analisis 6sigma'!$D$7)&gt;0.99)*AND(($B289/'Analisis 6sigma'!$D$7)&lt;1),1,0)</f>
        <v>0</v>
      </c>
      <c r="F289" s="2">
        <f>+IF((($B289/'Analisis 6sigma'!$D$9)&gt;0.99)*AND(($B289/'Analisis 6sigma'!$D$9)&lt;1),1,0)</f>
        <v>0</v>
      </c>
    </row>
    <row r="290" spans="1:6" ht="12">
      <c r="A290">
        <v>284</v>
      </c>
      <c r="B290">
        <f t="shared" si="4"/>
        <v>0.7816</v>
      </c>
      <c r="C290" s="2">
        <f>(NORMDIST(B290,'Analisis 6sigma'!$D$14,'Analisis 6sigma'!$D$16,TRUE)*2)</f>
        <v>0.012734428880758894</v>
      </c>
      <c r="D290" s="2">
        <f>(NORMDIST($B290,'Analisis 6sigma'!$D$14,'Analisis 6sigma'!$D$16,FALSE))/NORMDIST('Analisis 6sigma'!$D$14,'Analisis 6sigma'!$D$14,'Analisis 6sigma'!$D$16,FALSE)</f>
        <v>0.04492246461065456</v>
      </c>
      <c r="E290" s="2">
        <f>+IF((($B290/'Analisis 6sigma'!$D$7)&gt;0.99)*AND(($B290/'Analisis 6sigma'!$D$7)&lt;1),1,0)</f>
        <v>0</v>
      </c>
      <c r="F290" s="2">
        <f>+IF((($B290/'Analisis 6sigma'!$D$9)&gt;0.99)*AND(($B290/'Analisis 6sigma'!$D$9)&lt;1),1,0)</f>
        <v>0</v>
      </c>
    </row>
    <row r="291" spans="1:6" ht="12">
      <c r="A291">
        <v>285</v>
      </c>
      <c r="B291">
        <f t="shared" si="4"/>
        <v>0.7839999999999999</v>
      </c>
      <c r="C291" s="2">
        <f>(NORMDIST(B291,'Analisis 6sigma'!$D$14,'Analisis 6sigma'!$D$16,TRUE)*2)</f>
        <v>0.013220345627828338</v>
      </c>
      <c r="D291" s="2">
        <f>(NORMDIST($B291,'Analisis 6sigma'!$D$14,'Analisis 6sigma'!$D$16,FALSE))/NORMDIST('Analisis 6sigma'!$D$14,'Analisis 6sigma'!$D$14,'Analisis 6sigma'!$D$16,FALSE)</f>
        <v>0.04643548458562657</v>
      </c>
      <c r="E291" s="2">
        <f>+IF((($B291/'Analisis 6sigma'!$D$7)&gt;0.99)*AND(($B291/'Analisis 6sigma'!$D$7)&lt;1),1,0)</f>
        <v>0</v>
      </c>
      <c r="F291" s="2">
        <f>+IF((($B291/'Analisis 6sigma'!$D$9)&gt;0.99)*AND(($B291/'Analisis 6sigma'!$D$9)&lt;1),1,0)</f>
        <v>0</v>
      </c>
    </row>
    <row r="292" spans="1:6" ht="12">
      <c r="A292">
        <v>286</v>
      </c>
      <c r="B292">
        <f t="shared" si="4"/>
        <v>0.7863999999999999</v>
      </c>
      <c r="C292" s="2">
        <f>(NORMDIST(B292,'Analisis 6sigma'!$D$14,'Analisis 6sigma'!$D$16,TRUE)*2)</f>
        <v>0.0137225834990474</v>
      </c>
      <c r="D292" s="2">
        <f>(NORMDIST($B292,'Analisis 6sigma'!$D$14,'Analisis 6sigma'!$D$16,FALSE))/NORMDIST('Analisis 6sigma'!$D$14,'Analisis 6sigma'!$D$14,'Analisis 6sigma'!$D$16,FALSE)</f>
        <v>0.047990931650211816</v>
      </c>
      <c r="E292" s="2">
        <f>+IF((($B292/'Analisis 6sigma'!$D$7)&gt;0.99)*AND(($B292/'Analisis 6sigma'!$D$7)&lt;1),1,0)</f>
        <v>0</v>
      </c>
      <c r="F292" s="2">
        <f>+IF((($B292/'Analisis 6sigma'!$D$9)&gt;0.99)*AND(($B292/'Analisis 6sigma'!$D$9)&lt;1),1,0)</f>
        <v>0</v>
      </c>
    </row>
    <row r="293" spans="1:6" ht="12">
      <c r="A293">
        <v>287</v>
      </c>
      <c r="B293">
        <f t="shared" si="4"/>
        <v>0.7888</v>
      </c>
      <c r="C293" s="2">
        <f>(NORMDIST(B293,'Analisis 6sigma'!$D$14,'Analisis 6sigma'!$D$16,TRUE)*2)</f>
        <v>0.014241598417300636</v>
      </c>
      <c r="D293" s="2">
        <f>(NORMDIST($B293,'Analisis 6sigma'!$D$14,'Analisis 6sigma'!$D$16,FALSE))/NORMDIST('Analisis 6sigma'!$D$14,'Analisis 6sigma'!$D$14,'Analisis 6sigma'!$D$16,FALSE)</f>
        <v>0.04958966472189976</v>
      </c>
      <c r="E293" s="2">
        <f>+IF((($B293/'Analisis 6sigma'!$D$7)&gt;0.99)*AND(($B293/'Analisis 6sigma'!$D$7)&lt;1),1,0)</f>
        <v>0</v>
      </c>
      <c r="F293" s="2">
        <f>+IF((($B293/'Analisis 6sigma'!$D$9)&gt;0.99)*AND(($B293/'Analisis 6sigma'!$D$9)&lt;1),1,0)</f>
        <v>0</v>
      </c>
    </row>
    <row r="294" spans="1:6" ht="12">
      <c r="A294">
        <v>288</v>
      </c>
      <c r="B294">
        <f t="shared" si="4"/>
        <v>0.7911999999999999</v>
      </c>
      <c r="C294" s="2">
        <f>(NORMDIST(B294,'Analisis 6sigma'!$D$14,'Analisis 6sigma'!$D$16,TRUE)*2)</f>
        <v>0.014777855471211328</v>
      </c>
      <c r="D294" s="2">
        <f>(NORMDIST($B294,'Analisis 6sigma'!$D$14,'Analisis 6sigma'!$D$16,FALSE))/NORMDIST('Analisis 6sigma'!$D$14,'Analisis 6sigma'!$D$14,'Analisis 6sigma'!$D$16,FALSE)</f>
        <v>0.051232547942196</v>
      </c>
      <c r="E294" s="2">
        <f>+IF((($B294/'Analisis 6sigma'!$D$7)&gt;0.99)*AND(($B294/'Analisis 6sigma'!$D$7)&lt;1),1,0)</f>
        <v>0</v>
      </c>
      <c r="F294" s="2">
        <f>+IF((($B294/'Analisis 6sigma'!$D$9)&gt;0.99)*AND(($B294/'Analisis 6sigma'!$D$9)&lt;1),1,0)</f>
        <v>0</v>
      </c>
    </row>
    <row r="295" spans="1:6" ht="12">
      <c r="A295">
        <v>289</v>
      </c>
      <c r="B295">
        <f t="shared" si="4"/>
        <v>0.7936</v>
      </c>
      <c r="C295" s="2">
        <f>(NORMDIST(B295,'Analisis 6sigma'!$D$14,'Analisis 6sigma'!$D$16,TRUE)*2)</f>
        <v>0.015331828968337331</v>
      </c>
      <c r="D295" s="2">
        <f>(NORMDIST($B295,'Analisis 6sigma'!$D$14,'Analisis 6sigma'!$D$16,FALSE))/NORMDIST('Analisis 6sigma'!$D$14,'Analisis 6sigma'!$D$14,'Analisis 6sigma'!$D$16,FALSE)</f>
        <v>0.05292045022604493</v>
      </c>
      <c r="E295" s="2">
        <f>+IF((($B295/'Analisis 6sigma'!$D$7)&gt;0.99)*AND(($B295/'Analisis 6sigma'!$D$7)&lt;1),1,0)</f>
        <v>0</v>
      </c>
      <c r="F295" s="2">
        <f>+IF((($B295/'Analisis 6sigma'!$D$9)&gt;0.99)*AND(($B295/'Analisis 6sigma'!$D$9)&lt;1),1,0)</f>
        <v>0</v>
      </c>
    </row>
    <row r="296" spans="1:6" ht="12">
      <c r="A296">
        <v>290</v>
      </c>
      <c r="B296">
        <f t="shared" si="4"/>
        <v>0.7959999999999999</v>
      </c>
      <c r="C296" s="2">
        <f>(NORMDIST(B296,'Analisis 6sigma'!$D$14,'Analisis 6sigma'!$D$16,TRUE)*2)</f>
        <v>0.015904002483470913</v>
      </c>
      <c r="D296" s="2">
        <f>(NORMDIST($B296,'Analisis 6sigma'!$D$14,'Analisis 6sigma'!$D$16,FALSE))/NORMDIST('Analisis 6sigma'!$D$14,'Analisis 6sigma'!$D$14,'Analisis 6sigma'!$D$16,FALSE)</f>
        <v>0.05465424479197094</v>
      </c>
      <c r="E296" s="2">
        <f>+IF((($B296/'Analisis 6sigma'!$D$7)&gt;0.99)*AND(($B296/'Analisis 6sigma'!$D$7)&lt;1),1,0)</f>
        <v>0</v>
      </c>
      <c r="F296" s="2">
        <f>+IF((($B296/'Analisis 6sigma'!$D$9)&gt;0.99)*AND(($B296/'Analisis 6sigma'!$D$9)&lt;1),1,0)</f>
        <v>0</v>
      </c>
    </row>
    <row r="297" spans="1:6" ht="12">
      <c r="A297">
        <v>291</v>
      </c>
      <c r="B297">
        <f t="shared" si="4"/>
        <v>0.7983999999999999</v>
      </c>
      <c r="C297" s="2">
        <f>(NORMDIST(B297,'Analisis 6sigma'!$D$14,'Analisis 6sigma'!$D$16,TRUE)*2)</f>
        <v>0.016494868901837042</v>
      </c>
      <c r="D297" s="2">
        <f>(NORMDIST($B297,'Analisis 6sigma'!$D$14,'Analisis 6sigma'!$D$16,FALSE))/NORMDIST('Analisis 6sigma'!$D$14,'Analisis 6sigma'!$D$14,'Analisis 6sigma'!$D$16,FALSE)</f>
        <v>0.05643480867281152</v>
      </c>
      <c r="E297" s="2">
        <f>+IF((($B297/'Analisis 6sigma'!$D$7)&gt;0.99)*AND(($B297/'Analisis 6sigma'!$D$7)&lt;1),1,0)</f>
        <v>0</v>
      </c>
      <c r="F297" s="2">
        <f>+IF((($B297/'Analisis 6sigma'!$D$9)&gt;0.99)*AND(($B297/'Analisis 6sigma'!$D$9)&lt;1),1,0)</f>
        <v>0</v>
      </c>
    </row>
    <row r="298" spans="1:6" ht="12">
      <c r="A298">
        <v>292</v>
      </c>
      <c r="B298">
        <f t="shared" si="4"/>
        <v>0.8008</v>
      </c>
      <c r="C298" s="2">
        <f>(NORMDIST(B298,'Analisis 6sigma'!$D$14,'Analisis 6sigma'!$D$16,TRUE)*2)</f>
        <v>0.017104930456982723</v>
      </c>
      <c r="D298" s="2">
        <f>(NORMDIST($B298,'Analisis 6sigma'!$D$14,'Analisis 6sigma'!$D$16,FALSE))/NORMDIST('Analisis 6sigma'!$D$14,'Analisis 6sigma'!$D$14,'Analisis 6sigma'!$D$16,FALSE)</f>
        <v>0.058263022206930665</v>
      </c>
      <c r="E298" s="2">
        <f>+IF((($B298/'Analisis 6sigma'!$D$7)&gt;0.99)*AND(($B298/'Analisis 6sigma'!$D$7)&lt;1),1,0)</f>
        <v>0</v>
      </c>
      <c r="F298" s="2">
        <f>+IF((($B298/'Analisis 6sigma'!$D$9)&gt;0.99)*AND(($B298/'Analisis 6sigma'!$D$9)&lt;1),1,0)</f>
        <v>0</v>
      </c>
    </row>
    <row r="299" spans="1:6" ht="12">
      <c r="A299">
        <v>293</v>
      </c>
      <c r="B299">
        <f t="shared" si="4"/>
        <v>0.8031999999999999</v>
      </c>
      <c r="C299" s="2">
        <f>(NORMDIST(B299,'Analisis 6sigma'!$D$14,'Analisis 6sigma'!$D$16,TRUE)*2)</f>
        <v>0.017734698763149488</v>
      </c>
      <c r="D299" s="2">
        <f>(NORMDIST($B299,'Analisis 6sigma'!$D$14,'Analisis 6sigma'!$D$16,FALSE))/NORMDIST('Analisis 6sigma'!$D$14,'Analisis 6sigma'!$D$14,'Analisis 6sigma'!$D$16,FALSE)</f>
        <v>0.060139768509826344</v>
      </c>
      <c r="E299" s="2">
        <f>+IF((($B299/'Analisis 6sigma'!$D$7)&gt;0.99)*AND(($B299/'Analisis 6sigma'!$D$7)&lt;1),1,0)</f>
        <v>0</v>
      </c>
      <c r="F299" s="2">
        <f>+IF((($B299/'Analisis 6sigma'!$D$9)&gt;0.99)*AND(($B299/'Analisis 6sigma'!$D$9)&lt;1),1,0)</f>
        <v>0</v>
      </c>
    </row>
    <row r="300" spans="1:6" ht="12">
      <c r="A300">
        <v>294</v>
      </c>
      <c r="B300">
        <f t="shared" si="4"/>
        <v>0.8056</v>
      </c>
      <c r="C300" s="2">
        <f>(NORMDIST(B300,'Analisis 6sigma'!$D$14,'Analisis 6sigma'!$D$16,TRUE)*2)</f>
        <v>0.018384694841920096</v>
      </c>
      <c r="D300" s="2">
        <f>(NORMDIST($B300,'Analisis 6sigma'!$D$14,'Analisis 6sigma'!$D$16,FALSE))/NORMDIST('Analisis 6sigma'!$D$14,'Analisis 6sigma'!$D$14,'Analisis 6sigma'!$D$16,FALSE)</f>
        <v>0.06206593292606535</v>
      </c>
      <c r="E300" s="2">
        <f>+IF((($B300/'Analisis 6sigma'!$D$7)&gt;0.99)*AND(($B300/'Analisis 6sigma'!$D$7)&lt;1),1,0)</f>
        <v>0</v>
      </c>
      <c r="F300" s="2">
        <f>+IF((($B300/'Analisis 6sigma'!$D$9)&gt;0.99)*AND(($B300/'Analisis 6sigma'!$D$9)&lt;1),1,0)</f>
        <v>0</v>
      </c>
    </row>
    <row r="301" spans="1:6" ht="12">
      <c r="A301">
        <v>295</v>
      </c>
      <c r="B301">
        <f t="shared" si="4"/>
        <v>0.8079999999999999</v>
      </c>
      <c r="C301" s="2">
        <f>(NORMDIST(B301,'Analisis 6sigma'!$D$14,'Analisis 6sigma'!$D$16,TRUE)*2)</f>
        <v>0.01905544914292958</v>
      </c>
      <c r="D301" s="2">
        <f>(NORMDIST($B301,'Analisis 6sigma'!$D$14,'Analisis 6sigma'!$D$16,FALSE))/NORMDIST('Analisis 6sigma'!$D$14,'Analisis 6sigma'!$D$14,'Analisis 6sigma'!$D$16,FALSE)</f>
        <v>0.06404240246150192</v>
      </c>
      <c r="E301" s="2">
        <f>+IF((($B301/'Analisis 6sigma'!$D$7)&gt;0.99)*AND(($B301/'Analisis 6sigma'!$D$7)&lt;1),1,0)</f>
        <v>0</v>
      </c>
      <c r="F301" s="2">
        <f>+IF((($B301/'Analisis 6sigma'!$D$9)&gt;0.99)*AND(($B301/'Analisis 6sigma'!$D$9)&lt;1),1,0)</f>
        <v>0</v>
      </c>
    </row>
    <row r="302" spans="1:6" ht="12">
      <c r="A302">
        <v>296</v>
      </c>
      <c r="B302">
        <f t="shared" si="4"/>
        <v>0.8103999999999999</v>
      </c>
      <c r="C302" s="2">
        <f>(NORMDIST(B302,'Analisis 6sigma'!$D$14,'Analisis 6sigma'!$D$16,TRUE)*2)</f>
        <v>0.01974750155843127</v>
      </c>
      <c r="D302" s="2">
        <f>(NORMDIST($B302,'Analisis 6sigma'!$D$14,'Analisis 6sigma'!$D$16,FALSE))/NORMDIST('Analisis 6sigma'!$D$14,'Analisis 6sigma'!$D$14,'Analisis 6sigma'!$D$16,FALSE)</f>
        <v>0.066070065195761</v>
      </c>
      <c r="E302" s="2">
        <f>+IF((($B302/'Analisis 6sigma'!$D$7)&gt;0.99)*AND(($B302/'Analisis 6sigma'!$D$7)&lt;1),1,0)</f>
        <v>0</v>
      </c>
      <c r="F302" s="2">
        <f>+IF((($B302/'Analisis 6sigma'!$D$9)&gt;0.99)*AND(($B302/'Analisis 6sigma'!$D$9)&lt;1),1,0)</f>
        <v>0</v>
      </c>
    </row>
    <row r="303" spans="1:6" ht="12">
      <c r="A303">
        <v>297</v>
      </c>
      <c r="B303">
        <f t="shared" si="4"/>
        <v>0.8128</v>
      </c>
      <c r="C303" s="2">
        <f>(NORMDIST(B303,'Analisis 6sigma'!$D$14,'Analisis 6sigma'!$D$16,TRUE)*2)</f>
        <v>0.020461401431507487</v>
      </c>
      <c r="D303" s="2">
        <f>(NORMDIST($B303,'Analisis 6sigma'!$D$14,'Analisis 6sigma'!$D$16,FALSE))/NORMDIST('Analisis 6sigma'!$D$14,'Analisis 6sigma'!$D$14,'Analisis 6sigma'!$D$16,FALSE)</f>
        <v>0.06814980967499033</v>
      </c>
      <c r="E303" s="2">
        <f>+IF((($B303/'Analisis 6sigma'!$D$7)&gt;0.99)*AND(($B303/'Analisis 6sigma'!$D$7)&lt;1),1,0)</f>
        <v>0</v>
      </c>
      <c r="F303" s="2">
        <f>+IF((($B303/'Analisis 6sigma'!$D$9)&gt;0.99)*AND(($B303/'Analisis 6sigma'!$D$9)&lt;1),1,0)</f>
        <v>0</v>
      </c>
    </row>
    <row r="304" spans="1:6" ht="12">
      <c r="A304">
        <v>298</v>
      </c>
      <c r="B304">
        <f t="shared" si="4"/>
        <v>0.8151999999999999</v>
      </c>
      <c r="C304" s="2">
        <f>(NORMDIST(B304,'Analisis 6sigma'!$D$14,'Analisis 6sigma'!$D$16,TRUE)*2)</f>
        <v>0.02119770755771498</v>
      </c>
      <c r="D304" s="2">
        <f>(NORMDIST($B304,'Analisis 6sigma'!$D$14,'Analisis 6sigma'!$D$16,FALSE))/NORMDIST('Analisis 6sigma'!$D$14,'Analisis 6sigma'!$D$14,'Analisis 6sigma'!$D$16,FALSE)</f>
        <v>0.07028252428490986</v>
      </c>
      <c r="E304" s="2">
        <f>+IF((($B304/'Analisis 6sigma'!$D$7)&gt;0.99)*AND(($B304/'Analisis 6sigma'!$D$7)&lt;1),1,0)</f>
        <v>0</v>
      </c>
      <c r="F304" s="2">
        <f>+IF((($B304/'Analisis 6sigma'!$D$9)&gt;0.99)*AND(($B304/'Analisis 6sigma'!$D$9)&lt;1),1,0)</f>
        <v>0</v>
      </c>
    </row>
    <row r="305" spans="1:6" ht="12">
      <c r="A305">
        <v>299</v>
      </c>
      <c r="B305">
        <f t="shared" si="4"/>
        <v>0.8175999999999999</v>
      </c>
      <c r="C305" s="2">
        <f>(NORMDIST(B305,'Analisis 6sigma'!$D$14,'Analisis 6sigma'!$D$16,TRUE)*2)</f>
        <v>0.02195698817995642</v>
      </c>
      <c r="D305" s="2">
        <f>(NORMDIST($B305,'Analisis 6sigma'!$D$14,'Analisis 6sigma'!$D$16,FALSE))/NORMDIST('Analisis 6sigma'!$D$14,'Analisis 6sigma'!$D$14,'Analisis 6sigma'!$D$16,FALSE)</f>
        <v>0.07246909660421676</v>
      </c>
      <c r="E305" s="2">
        <f>+IF((($B305/'Analisis 6sigma'!$D$7)&gt;0.99)*AND(($B305/'Analisis 6sigma'!$D$7)&lt;1),1,0)</f>
        <v>0</v>
      </c>
      <c r="F305" s="2">
        <f>+IF((($B305/'Analisis 6sigma'!$D$9)&gt;0.99)*AND(($B305/'Analisis 6sigma'!$D$9)&lt;1),1,0)</f>
        <v>0</v>
      </c>
    </row>
    <row r="306" spans="1:6" ht="12">
      <c r="A306">
        <v>300</v>
      </c>
      <c r="B306">
        <f t="shared" si="4"/>
        <v>0.82</v>
      </c>
      <c r="C306" s="2">
        <f>(NORMDIST(B306,'Analisis 6sigma'!$D$14,'Analisis 6sigma'!$D$16,TRUE)*2)</f>
        <v>0.022739820976368678</v>
      </c>
      <c r="D306" s="2">
        <f>(NORMDIST($B306,'Analisis 6sigma'!$D$14,'Analisis 6sigma'!$D$16,FALSE))/NORMDIST('Analisis 6sigma'!$D$14,'Analisis 6sigma'!$D$14,'Analisis 6sigma'!$D$16,FALSE)</f>
        <v>0.07471041273842455</v>
      </c>
      <c r="E306" s="2">
        <f>+IF((($B306/'Analisis 6sigma'!$D$7)&gt;0.99)*AND(($B306/'Analisis 6sigma'!$D$7)&lt;1),1,0)</f>
        <v>0</v>
      </c>
      <c r="F306" s="2">
        <f>+IF((($B306/'Analisis 6sigma'!$D$9)&gt;0.99)*AND(($B306/'Analisis 6sigma'!$D$9)&lt;1),1,0)</f>
        <v>0</v>
      </c>
    </row>
    <row r="307" spans="1:6" ht="12">
      <c r="A307">
        <v>301</v>
      </c>
      <c r="B307">
        <f t="shared" si="4"/>
        <v>0.8223999999999999</v>
      </c>
      <c r="C307" s="2">
        <f>(NORMDIST(B307,'Analisis 6sigma'!$D$14,'Analisis 6sigma'!$D$16,TRUE)*2)</f>
        <v>0.023546793041020617</v>
      </c>
      <c r="D307" s="2">
        <f>(NORMDIST($B307,'Analisis 6sigma'!$D$14,'Analisis 6sigma'!$D$16,FALSE))/NORMDIST('Analisis 6sigma'!$D$14,'Analisis 6sigma'!$D$14,'Analisis 6sigma'!$D$16,FALSE)</f>
        <v>0.07700735663424808</v>
      </c>
      <c r="E307" s="2">
        <f>+IF((($B307/'Analisis 6sigma'!$D$7)&gt;0.99)*AND(($B307/'Analisis 6sigma'!$D$7)&lt;1),1,0)</f>
        <v>0</v>
      </c>
      <c r="F307" s="2">
        <f>+IF((($B307/'Analisis 6sigma'!$D$9)&gt;0.99)*AND(($B307/'Analisis 6sigma'!$D$9)&lt;1),1,0)</f>
        <v>0</v>
      </c>
    </row>
    <row r="308" spans="1:6" ht="12">
      <c r="A308">
        <v>302</v>
      </c>
      <c r="B308">
        <f t="shared" si="4"/>
        <v>0.8248</v>
      </c>
      <c r="C308" s="2">
        <f>(NORMDIST(B308,'Analisis 6sigma'!$D$14,'Analisis 6sigma'!$D$16,TRUE)*2)</f>
        <v>0.02437850085721429</v>
      </c>
      <c r="D308" s="2">
        <f>(NORMDIST($B308,'Analisis 6sigma'!$D$14,'Analisis 6sigma'!$D$16,FALSE))/NORMDIST('Analisis 6sigma'!$D$14,'Analisis 6sigma'!$D$14,'Analisis 6sigma'!$D$16,FALSE)</f>
        <v>0.07936080937467098</v>
      </c>
      <c r="E308" s="2">
        <f>+IF((($B308/'Analisis 6sigma'!$D$7)&gt;0.99)*AND(($B308/'Analisis 6sigma'!$D$7)&lt;1),1,0)</f>
        <v>0</v>
      </c>
      <c r="F308" s="2">
        <f>+IF((($B308/'Analisis 6sigma'!$D$9)&gt;0.99)*AND(($B308/'Analisis 6sigma'!$D$9)&lt;1),1,0)</f>
        <v>0</v>
      </c>
    </row>
    <row r="309" spans="1:6" ht="12">
      <c r="A309">
        <v>303</v>
      </c>
      <c r="B309">
        <f t="shared" si="4"/>
        <v>0.8271999999999999</v>
      </c>
      <c r="C309" s="2">
        <f>(NORMDIST(B309,'Analisis 6sigma'!$D$14,'Analisis 6sigma'!$D$16,TRUE)*2)</f>
        <v>0.02523555026318435</v>
      </c>
      <c r="D309" s="2">
        <f>(NORMDIST($B309,'Analisis 6sigma'!$D$14,'Analisis 6sigma'!$D$16,FALSE))/NORMDIST('Analisis 6sigma'!$D$14,'Analisis 6sigma'!$D$14,'Analisis 6sigma'!$D$16,FALSE)</f>
        <v>0.0817716484548609</v>
      </c>
      <c r="E309" s="2">
        <f>+IF((($B309/'Analisis 6sigma'!$D$7)&gt;0.99)*AND(($B309/'Analisis 6sigma'!$D$7)&lt;1),1,0)</f>
        <v>0</v>
      </c>
      <c r="F309" s="2">
        <f>+IF((($B309/'Analisis 6sigma'!$D$9)&gt;0.99)*AND(($B309/'Analisis 6sigma'!$D$9)&lt;1),1,0)</f>
        <v>0</v>
      </c>
    </row>
    <row r="310" spans="1:6" ht="12">
      <c r="A310">
        <v>304</v>
      </c>
      <c r="B310">
        <f t="shared" si="4"/>
        <v>0.8295999999999999</v>
      </c>
      <c r="C310" s="2">
        <f>(NORMDIST(B310,'Analisis 6sigma'!$D$14,'Analisis 6sigma'!$D$16,TRUE)*2)</f>
        <v>0.026118556409993846</v>
      </c>
      <c r="D310" s="2">
        <f>(NORMDIST($B310,'Analisis 6sigma'!$D$14,'Analisis 6sigma'!$D$16,FALSE))/NORMDIST('Analisis 6sigma'!$D$14,'Analisis 6sigma'!$D$14,'Analisis 6sigma'!$D$16,FALSE)</f>
        <v>0.08424074703912883</v>
      </c>
      <c r="E310" s="2">
        <f>+IF((($B310/'Analisis 6sigma'!$D$7)&gt;0.99)*AND(($B310/'Analisis 6sigma'!$D$7)&lt;1),1,0)</f>
        <v>0</v>
      </c>
      <c r="F310" s="2">
        <f>+IF((($B310/'Analisis 6sigma'!$D$9)&gt;0.99)*AND(($B310/'Analisis 6sigma'!$D$9)&lt;1),1,0)</f>
        <v>0</v>
      </c>
    </row>
    <row r="311" spans="1:6" ht="12">
      <c r="A311">
        <v>305</v>
      </c>
      <c r="B311">
        <f t="shared" si="4"/>
        <v>0.832</v>
      </c>
      <c r="C311" s="2">
        <f>(NORMDIST(B311,'Analisis 6sigma'!$D$14,'Analisis 6sigma'!$D$16,TRUE)*2)</f>
        <v>0.027028143711424712</v>
      </c>
      <c r="D311" s="2">
        <f>(NORMDIST($B311,'Analisis 6sigma'!$D$14,'Analisis 6sigma'!$D$16,FALSE))/NORMDIST('Analisis 6sigma'!$D$14,'Analisis 6sigma'!$D$14,'Analisis 6sigma'!$D$16,FALSE)</f>
        <v>0.08676897319915709</v>
      </c>
      <c r="E311" s="2">
        <f>+IF((($B311/'Analisis 6sigma'!$D$7)&gt;0.99)*AND(($B311/'Analisis 6sigma'!$D$7)&lt;1),1,0)</f>
        <v>0</v>
      </c>
      <c r="F311" s="2">
        <f>+IF((($B311/'Analisis 6sigma'!$D$9)&gt;0.99)*AND(($B311/'Analisis 6sigma'!$D$9)&lt;1),1,0)</f>
        <v>0</v>
      </c>
    </row>
    <row r="312" spans="1:6" ht="12">
      <c r="A312">
        <v>306</v>
      </c>
      <c r="B312">
        <f t="shared" si="4"/>
        <v>0.8343999999999999</v>
      </c>
      <c r="C312" s="2">
        <f>(NORMDIST(B312,'Analisis 6sigma'!$D$14,'Analisis 6sigma'!$D$16,TRUE)*2)</f>
        <v>0.027964945785666113</v>
      </c>
      <c r="D312" s="2">
        <f>(NORMDIST($B312,'Analisis 6sigma'!$D$14,'Analisis 6sigma'!$D$16,FALSE))/NORMDIST('Analisis 6sigma'!$D$14,'Analisis 6sigma'!$D$14,'Analisis 6sigma'!$D$16,FALSE)</f>
        <v>0.089357189133751</v>
      </c>
      <c r="E312" s="2">
        <f>+IF((($B312/'Analisis 6sigma'!$D$7)&gt;0.99)*AND(($B312/'Analisis 6sigma'!$D$7)&lt;1),1,0)</f>
        <v>0</v>
      </c>
      <c r="F312" s="2">
        <f>+IF((($B312/'Analisis 6sigma'!$D$9)&gt;0.99)*AND(($B312/'Analisis 6sigma'!$D$9)&lt;1),1,0)</f>
        <v>0</v>
      </c>
    </row>
    <row r="313" spans="1:6" ht="12">
      <c r="A313">
        <v>307</v>
      </c>
      <c r="B313">
        <f t="shared" si="4"/>
        <v>0.8368</v>
      </c>
      <c r="C313" s="2">
        <f>(NORMDIST(B313,'Analisis 6sigma'!$D$14,'Analisis 6sigma'!$D$16,TRUE)*2)</f>
        <v>0.028929605388605027</v>
      </c>
      <c r="D313" s="2">
        <f>(NORMDIST($B313,'Analisis 6sigma'!$D$14,'Analisis 6sigma'!$D$16,FALSE))/NORMDIST('Analisis 6sigma'!$D$14,'Analisis 6sigma'!$D$14,'Analisis 6sigma'!$D$16,FALSE)</f>
        <v>0.09200625037040357</v>
      </c>
      <c r="E313" s="2">
        <f>+IF((($B313/'Analisis 6sigma'!$D$7)&gt;0.99)*AND(($B313/'Analisis 6sigma'!$D$7)&lt;1),1,0)</f>
        <v>0</v>
      </c>
      <c r="F313" s="2">
        <f>+IF((($B313/'Analisis 6sigma'!$D$9)&gt;0.99)*AND(($B313/'Analisis 6sigma'!$D$9)&lt;1),1,0)</f>
        <v>0</v>
      </c>
    </row>
    <row r="314" spans="1:6" ht="12">
      <c r="A314">
        <v>308</v>
      </c>
      <c r="B314">
        <f t="shared" si="4"/>
        <v>0.8392</v>
      </c>
      <c r="C314" s="2">
        <f>(NORMDIST(B314,'Analisis 6sigma'!$D$14,'Analisis 6sigma'!$D$16,TRUE)*2)</f>
        <v>0.029922774338527202</v>
      </c>
      <c r="D314" s="2">
        <f>(NORMDIST($B314,'Analisis 6sigma'!$D$14,'Analisis 6sigma'!$D$16,FALSE))/NORMDIST('Analisis 6sigma'!$D$14,'Analisis 6sigma'!$D$14,'Analisis 6sigma'!$D$16,FALSE)</f>
        <v>0.09471700494898751</v>
      </c>
      <c r="E314" s="2">
        <f>+IF((($B314/'Analisis 6sigma'!$D$7)&gt;0.99)*AND(($B314/'Analisis 6sigma'!$D$7)&lt;1),1,0)</f>
        <v>0</v>
      </c>
      <c r="F314" s="2">
        <f>+IF((($B314/'Analisis 6sigma'!$D$9)&gt;0.99)*AND(($B314/'Analisis 6sigma'!$D$9)&lt;1),1,0)</f>
        <v>0</v>
      </c>
    </row>
    <row r="315" spans="1:6" ht="12">
      <c r="A315">
        <v>309</v>
      </c>
      <c r="B315">
        <f t="shared" si="4"/>
        <v>0.8415999999999999</v>
      </c>
      <c r="C315" s="2">
        <f>(NORMDIST(B315,'Analisis 6sigma'!$D$14,'Analisis 6sigma'!$D$16,TRUE)*2)</f>
        <v>0.03094511343204057</v>
      </c>
      <c r="D315" s="2">
        <f>(NORMDIST($B315,'Analisis 6sigma'!$D$14,'Analisis 6sigma'!$D$16,FALSE))/NORMDIST('Analisis 6sigma'!$D$14,'Analisis 6sigma'!$D$14,'Analisis 6sigma'!$D$16,FALSE)</f>
        <v>0.09749029258792942</v>
      </c>
      <c r="E315" s="2">
        <f>+IF((($B315/'Analisis 6sigma'!$D$7)&gt;0.99)*AND(($B315/'Analisis 6sigma'!$D$7)&lt;1),1,0)</f>
        <v>0</v>
      </c>
      <c r="F315" s="2">
        <f>+IF((($B315/'Analisis 6sigma'!$D$9)&gt;0.99)*AND(($B315/'Analisis 6sigma'!$D$9)&lt;1),1,0)</f>
        <v>0</v>
      </c>
    </row>
    <row r="316" spans="1:6" ht="12">
      <c r="A316">
        <v>310</v>
      </c>
      <c r="B316">
        <f t="shared" si="4"/>
        <v>0.844</v>
      </c>
      <c r="C316" s="2">
        <f>(NORMDIST(B316,'Analisis 6sigma'!$D$14,'Analisis 6sigma'!$D$16,TRUE)*2)</f>
        <v>0.03199729235103655</v>
      </c>
      <c r="D316" s="2">
        <f>(NORMDIST($B316,'Analisis 6sigma'!$D$14,'Analisis 6sigma'!$D$16,FALSE))/NORMDIST('Analisis 6sigma'!$D$14,'Analisis 6sigma'!$D$14,'Analisis 6sigma'!$D$16,FALSE)</f>
        <v>0.1003269438332464</v>
      </c>
      <c r="E316" s="2">
        <f>+IF((($B316/'Analisis 6sigma'!$D$7)&gt;0.99)*AND(($B316/'Analisis 6sigma'!$D$7)&lt;1),1,0)</f>
        <v>0</v>
      </c>
      <c r="F316" s="2">
        <f>+IF((($B316/'Analisis 6sigma'!$D$9)&gt;0.99)*AND(($B316/'Analisis 6sigma'!$D$9)&lt;1),1,0)</f>
        <v>0</v>
      </c>
    </row>
    <row r="317" spans="1:6" ht="12">
      <c r="A317">
        <v>311</v>
      </c>
      <c r="B317">
        <f t="shared" si="4"/>
        <v>0.8463999999999999</v>
      </c>
      <c r="C317" s="2">
        <f>(NORMDIST(B317,'Analisis 6sigma'!$D$14,'Analisis 6sigma'!$D$16,TRUE)*2)</f>
        <v>0.03307998956050832</v>
      </c>
      <c r="D317" s="2">
        <f>(NORMDIST($B317,'Analisis 6sigma'!$D$14,'Analisis 6sigma'!$D$16,FALSE))/NORMDIST('Analisis 6sigma'!$D$14,'Analisis 6sigma'!$D$14,'Analisis 6sigma'!$D$16,FALSE)</f>
        <v>0.10322777919086022</v>
      </c>
      <c r="E317" s="2">
        <f>+IF((($B317/'Analisis 6sigma'!$D$7)&gt;0.99)*AND(($B317/'Analisis 6sigma'!$D$7)&lt;1),1,0)</f>
        <v>0</v>
      </c>
      <c r="F317" s="2">
        <f>+IF((($B317/'Analisis 6sigma'!$D$9)&gt;0.99)*AND(($B317/'Analisis 6sigma'!$D$9)&lt;1),1,0)</f>
        <v>0</v>
      </c>
    </row>
    <row r="318" spans="1:6" ht="12">
      <c r="A318">
        <v>312</v>
      </c>
      <c r="B318">
        <f t="shared" si="4"/>
        <v>0.8487999999999999</v>
      </c>
      <c r="C318" s="2">
        <f>(NORMDIST(B318,'Analisis 6sigma'!$D$14,'Analisis 6sigma'!$D$16,TRUE)*2)</f>
        <v>0.03419389219705283</v>
      </c>
      <c r="D318" s="2">
        <f>(NORMDIST($B318,'Analisis 6sigma'!$D$14,'Analisis 6sigma'!$D$16,FALSE))/NORMDIST('Analisis 6sigma'!$D$14,'Analisis 6sigma'!$D$14,'Analisis 6sigma'!$D$16,FALSE)</f>
        <v>0.10619360824264315</v>
      </c>
      <c r="E318" s="2">
        <f>+IF((($B318/'Analisis 6sigma'!$D$7)&gt;0.99)*AND(($B318/'Analisis 6sigma'!$D$7)&lt;1),1,0)</f>
        <v>0</v>
      </c>
      <c r="F318" s="2">
        <f>+IF((($B318/'Analisis 6sigma'!$D$9)&gt;0.99)*AND(($B318/'Analisis 6sigma'!$D$9)&lt;1),1,0)</f>
        <v>0</v>
      </c>
    </row>
    <row r="319" spans="1:6" ht="12">
      <c r="A319">
        <v>313</v>
      </c>
      <c r="B319">
        <f t="shared" si="4"/>
        <v>0.8512</v>
      </c>
      <c r="C319" s="2">
        <f>(NORMDIST(B319,'Analisis 6sigma'!$D$14,'Analisis 6sigma'!$D$16,TRUE)*2)</f>
        <v>0.0353396959478828</v>
      </c>
      <c r="D319" s="2">
        <f>(NORMDIST($B319,'Analisis 6sigma'!$D$14,'Analisis 6sigma'!$D$16,FALSE))/NORMDIST('Analisis 6sigma'!$D$14,'Analisis 6sigma'!$D$14,'Analisis 6sigma'!$D$16,FALSE)</f>
        <v>0.10922522874667204</v>
      </c>
      <c r="E319" s="2">
        <f>+IF((($B319/'Analisis 6sigma'!$D$7)&gt;0.99)*AND(($B319/'Analisis 6sigma'!$D$7)&lt;1),1,0)</f>
        <v>0</v>
      </c>
      <c r="F319" s="2">
        <f>+IF((($B319/'Analisis 6sigma'!$D$9)&gt;0.99)*AND(($B319/'Analisis 6sigma'!$D$9)&lt;1),1,0)</f>
        <v>0</v>
      </c>
    </row>
    <row r="320" spans="1:6" ht="12">
      <c r="A320">
        <v>314</v>
      </c>
      <c r="B320">
        <f t="shared" si="4"/>
        <v>0.8535999999999999</v>
      </c>
      <c r="C320" s="2">
        <f>(NORMDIST(B320,'Analisis 6sigma'!$D$14,'Analisis 6sigma'!$D$16,TRUE)*2)</f>
        <v>0.03651810492018617</v>
      </c>
      <c r="D320" s="2">
        <f>(NORMDIST($B320,'Analisis 6sigma'!$D$14,'Analisis 6sigma'!$D$16,FALSE))/NORMDIST('Analisis 6sigma'!$D$14,'Analisis 6sigma'!$D$14,'Analisis 6sigma'!$D$16,FALSE)</f>
        <v>0.1123234257222119</v>
      </c>
      <c r="E320" s="2">
        <f>+IF((($B320/'Analisis 6sigma'!$D$7)&gt;0.99)*AND(($B320/'Analisis 6sigma'!$D$7)&lt;1),1,0)</f>
        <v>0</v>
      </c>
      <c r="F320" s="2">
        <f>+IF((($B320/'Analisis 6sigma'!$D$9)&gt;0.99)*AND(($B320/'Analisis 6sigma'!$D$9)&lt;1),1,0)</f>
        <v>0</v>
      </c>
    </row>
    <row r="321" spans="1:6" ht="12">
      <c r="A321">
        <v>315</v>
      </c>
      <c r="B321">
        <f t="shared" si="4"/>
        <v>0.856</v>
      </c>
      <c r="C321" s="2">
        <f>(NORMDIST(B321,'Analisis 6sigma'!$D$14,'Analisis 6sigma'!$D$16,TRUE)*2)</f>
        <v>0.03772983150067212</v>
      </c>
      <c r="D321" s="2">
        <f>(NORMDIST($B321,'Analisis 6sigma'!$D$14,'Analisis 6sigma'!$D$16,FALSE))/NORMDIST('Analisis 6sigma'!$D$14,'Analisis 6sigma'!$D$14,'Analisis 6sigma'!$D$16,FALSE)</f>
        <v>0.11548897051997926</v>
      </c>
      <c r="E321" s="2">
        <f>+IF((($B321/'Analisis 6sigma'!$D$7)&gt;0.99)*AND(($B321/'Analisis 6sigma'!$D$7)&lt;1),1,0)</f>
        <v>0</v>
      </c>
      <c r="F321" s="2">
        <f>+IF((($B321/'Analisis 6sigma'!$D$9)&gt;0.99)*AND(($B321/'Analisis 6sigma'!$D$9)&lt;1),1,0)</f>
        <v>0</v>
      </c>
    </row>
    <row r="322" spans="1:6" ht="12">
      <c r="A322">
        <v>316</v>
      </c>
      <c r="B322">
        <f t="shared" si="4"/>
        <v>0.8583999999999999</v>
      </c>
      <c r="C322" s="2">
        <f>(NORMDIST(B322,'Analisis 6sigma'!$D$14,'Analisis 6sigma'!$D$16,TRUE)*2)</f>
        <v>0.03897559620515004</v>
      </c>
      <c r="D322" s="2">
        <f>(NORMDIST($B322,'Analisis 6sigma'!$D$14,'Analisis 6sigma'!$D$16,FALSE))/NORMDIST('Analisis 6sigma'!$D$14,'Analisis 6sigma'!$D$14,'Analisis 6sigma'!$D$16,FALSE)</f>
        <v>0.11872261987826874</v>
      </c>
      <c r="E322" s="2">
        <f>+IF((($B322/'Analisis 6sigma'!$D$7)&gt;0.99)*AND(($B322/'Analisis 6sigma'!$D$7)&lt;1),1,0)</f>
        <v>0</v>
      </c>
      <c r="F322" s="2">
        <f>+IF((($B322/'Analisis 6sigma'!$D$9)&gt;0.99)*AND(($B322/'Analisis 6sigma'!$D$9)&lt;1),1,0)</f>
        <v>0</v>
      </c>
    </row>
    <row r="323" spans="1:6" ht="12">
      <c r="A323">
        <v>317</v>
      </c>
      <c r="B323">
        <f t="shared" si="4"/>
        <v>0.8607999999999999</v>
      </c>
      <c r="C323" s="2">
        <f>(NORMDIST(B323,'Analisis 6sigma'!$D$14,'Analisis 6sigma'!$D$16,TRUE)*2)</f>
        <v>0.04025612751799537</v>
      </c>
      <c r="D323" s="2">
        <f>(NORMDIST($B323,'Analisis 6sigma'!$D$14,'Analisis 6sigma'!$D$16,FALSE))/NORMDIST('Analisis 6sigma'!$D$14,'Analisis 6sigma'!$D$14,'Analisis 6sigma'!$D$16,FALSE)</f>
        <v>0.12202511496556584</v>
      </c>
      <c r="E323" s="2">
        <f>+IF((($B323/'Analisis 6sigma'!$D$7)&gt;0.99)*AND(($B323/'Analisis 6sigma'!$D$7)&lt;1),1,0)</f>
        <v>0</v>
      </c>
      <c r="F323" s="2">
        <f>+IF((($B323/'Analisis 6sigma'!$D$9)&gt;0.99)*AND(($B323/'Analisis 6sigma'!$D$9)&lt;1),1,0)</f>
        <v>0</v>
      </c>
    </row>
    <row r="324" spans="1:6" ht="12">
      <c r="A324">
        <v>318</v>
      </c>
      <c r="B324">
        <f t="shared" si="4"/>
        <v>0.8632</v>
      </c>
      <c r="C324" s="2">
        <f>(NORMDIST(B324,'Analisis 6sigma'!$D$14,'Analisis 6sigma'!$D$16,TRUE)*2)</f>
        <v>0.0415721617213607</v>
      </c>
      <c r="D324" s="2">
        <f>(NORMDIST($B324,'Analisis 6sigma'!$D$14,'Analisis 6sigma'!$D$16,FALSE))/NORMDIST('Analisis 6sigma'!$D$14,'Analisis 6sigma'!$D$14,'Analisis 6sigma'!$D$16,FALSE)</f>
        <v>0.12539718041029765</v>
      </c>
      <c r="E324" s="2">
        <f>+IF((($B324/'Analisis 6sigma'!$D$7)&gt;0.99)*AND(($B324/'Analisis 6sigma'!$D$7)&lt;1),1,0)</f>
        <v>0</v>
      </c>
      <c r="F324" s="2">
        <f>+IF((($B324/'Analisis 6sigma'!$D$9)&gt;0.99)*AND(($B324/'Analisis 6sigma'!$D$9)&lt;1),1,0)</f>
        <v>0</v>
      </c>
    </row>
    <row r="325" spans="1:6" ht="12">
      <c r="A325">
        <v>319</v>
      </c>
      <c r="B325">
        <f t="shared" si="4"/>
        <v>0.8655999999999999</v>
      </c>
      <c r="C325" s="2">
        <f>(NORMDIST(B325,'Analisis 6sigma'!$D$14,'Analisis 6sigma'!$D$16,TRUE)*2)</f>
        <v>0.04292444271399968</v>
      </c>
      <c r="D325" s="2">
        <f>(NORMDIST($B325,'Analisis 6sigma'!$D$14,'Analisis 6sigma'!$D$16,FALSE))/NORMDIST('Analisis 6sigma'!$D$14,'Analisis 6sigma'!$D$14,'Analisis 6sigma'!$D$16,FALSE)</f>
        <v>0.12883952331841153</v>
      </c>
      <c r="E325" s="2">
        <f>+IF((($B325/'Analisis 6sigma'!$D$7)&gt;0.99)*AND(($B325/'Analisis 6sigma'!$D$7)&lt;1),1,0)</f>
        <v>0</v>
      </c>
      <c r="F325" s="2">
        <f>+IF((($B325/'Analisis 6sigma'!$D$9)&gt;0.99)*AND(($B325/'Analisis 6sigma'!$D$9)&lt;1),1,0)</f>
        <v>0</v>
      </c>
    </row>
    <row r="326" spans="1:6" ht="12">
      <c r="A326">
        <v>320</v>
      </c>
      <c r="B326">
        <f t="shared" si="4"/>
        <v>0.8679999999999999</v>
      </c>
      <c r="C326" s="2">
        <f>(NORMDIST(B326,'Analisis 6sigma'!$D$14,'Analisis 6sigma'!$D$16,TRUE)*2)</f>
        <v>0.04431372181957813</v>
      </c>
      <c r="D326" s="2">
        <f>(NORMDIST($B326,'Analisis 6sigma'!$D$14,'Analisis 6sigma'!$D$16,FALSE))/NORMDIST('Analisis 6sigma'!$D$14,'Analisis 6sigma'!$D$14,'Analisis 6sigma'!$D$16,FALSE)</f>
        <v>0.1323528322795068</v>
      </c>
      <c r="E326" s="2">
        <f>+IF((($B326/'Analisis 6sigma'!$D$7)&gt;0.99)*AND(($B326/'Analisis 6sigma'!$D$7)&lt;1),1,0)</f>
        <v>0</v>
      </c>
      <c r="F326" s="2">
        <f>+IF((($B326/'Analisis 6sigma'!$D$9)&gt;0.99)*AND(($B326/'Analisis 6sigma'!$D$9)&lt;1),1,0)</f>
        <v>0</v>
      </c>
    </row>
    <row r="327" spans="1:6" ht="12">
      <c r="A327">
        <v>321</v>
      </c>
      <c r="B327">
        <f aca="true" t="shared" si="5" ref="B327:B390">+$C$3+$C$5*0.001*A327</f>
        <v>0.8704</v>
      </c>
      <c r="C327" s="2">
        <f>(NORMDIST(B327,'Analisis 6sigma'!$D$14,'Analisis 6sigma'!$D$16,TRUE)*2)</f>
        <v>0.04574075758435447</v>
      </c>
      <c r="D327" s="2">
        <f>(NORMDIST($B327,'Analisis 6sigma'!$D$14,'Analisis 6sigma'!$D$16,FALSE))/NORMDIST('Analisis 6sigma'!$D$14,'Analisis 6sigma'!$D$14,'Analisis 6sigma'!$D$16,FALSE)</f>
        <v>0.1359377763622754</v>
      </c>
      <c r="E327" s="2">
        <f>+IF((($B327/'Analisis 6sigma'!$D$7)&gt;0.99)*AND(($B327/'Analisis 6sigma'!$D$7)&lt;1),1,0)</f>
        <v>0</v>
      </c>
      <c r="F327" s="2">
        <f>+IF((($B327/'Analisis 6sigma'!$D$9)&gt;0.99)*AND(($B327/'Analisis 6sigma'!$D$9)&lt;1),1,0)</f>
        <v>0</v>
      </c>
    </row>
    <row r="328" spans="1:6" ht="12">
      <c r="A328">
        <v>322</v>
      </c>
      <c r="B328">
        <f t="shared" si="5"/>
        <v>0.8727999999999999</v>
      </c>
      <c r="C328" s="2">
        <f>(NORMDIST(B328,'Analisis 6sigma'!$D$14,'Analisis 6sigma'!$D$16,TRUE)*2)</f>
        <v>0.047206315564118945</v>
      </c>
      <c r="D328" s="2">
        <f>(NORMDIST($B328,'Analisis 6sigma'!$D$14,'Analisis 6sigma'!$D$16,FALSE))/NORMDIST('Analisis 6sigma'!$D$14,'Analisis 6sigma'!$D$14,'Analisis 6sigma'!$D$16,FALSE)</f>
        <v>0.13959500410004425</v>
      </c>
      <c r="E328" s="2">
        <f>+IF((($B328/'Analisis 6sigma'!$D$7)&gt;0.99)*AND(($B328/'Analisis 6sigma'!$D$7)&lt;1),1,0)</f>
        <v>0</v>
      </c>
      <c r="F328" s="2">
        <f>+IF((($B328/'Analisis 6sigma'!$D$9)&gt;0.99)*AND(($B328/'Analisis 6sigma'!$D$9)&lt;1),1,0)</f>
        <v>0</v>
      </c>
    </row>
    <row r="329" spans="1:6" ht="12">
      <c r="A329">
        <v>323</v>
      </c>
      <c r="B329">
        <f t="shared" si="5"/>
        <v>0.8752</v>
      </c>
      <c r="C329" s="2">
        <f>(NORMDIST(B329,'Analisis 6sigma'!$D$14,'Analisis 6sigma'!$D$16,TRUE)*2)</f>
        <v>0.04871116810029304</v>
      </c>
      <c r="D329" s="2">
        <f>(NORMDIST($B329,'Analisis 6sigma'!$D$14,'Analisis 6sigma'!$D$16,FALSE))/NORMDIST('Analisis 6sigma'!$D$14,'Analisis 6sigma'!$D$14,'Analisis 6sigma'!$D$16,FALSE)</f>
        <v>0.14332514246724928</v>
      </c>
      <c r="E329" s="2">
        <f>+IF((($B329/'Analisis 6sigma'!$D$7)&gt;0.99)*AND(($B329/'Analisis 6sigma'!$D$7)&lt;1),1,0)</f>
        <v>0</v>
      </c>
      <c r="F329" s="2">
        <f>+IF((($B329/'Analisis 6sigma'!$D$9)&gt;0.99)*AND(($B329/'Analisis 6sigma'!$D$9)&lt;1),1,0)</f>
        <v>0</v>
      </c>
    </row>
    <row r="330" spans="1:6" ht="12">
      <c r="A330">
        <v>324</v>
      </c>
      <c r="B330">
        <f t="shared" si="5"/>
        <v>0.8775999999999999</v>
      </c>
      <c r="C330" s="2">
        <f>(NORMDIST(B330,'Analisis 6sigma'!$D$14,'Analisis 6sigma'!$D$16,TRUE)*2)</f>
        <v>0.05025609408509421</v>
      </c>
      <c r="D330" s="2">
        <f>(NORMDIST($B330,'Analisis 6sigma'!$D$14,'Analisis 6sigma'!$D$16,FALSE))/NORMDIST('Analisis 6sigma'!$D$14,'Analisis 6sigma'!$D$14,'Analisis 6sigma'!$D$16,FALSE)</f>
        <v>0.14712879584769653</v>
      </c>
      <c r="E330" s="2">
        <f>+IF((($B330/'Analisis 6sigma'!$D$7)&gt;0.99)*AND(($B330/'Analisis 6sigma'!$D$7)&lt;1),1,0)</f>
        <v>0</v>
      </c>
      <c r="F330" s="2">
        <f>+IF((($B330/'Analisis 6sigma'!$D$9)&gt;0.99)*AND(($B330/'Analisis 6sigma'!$D$9)&lt;1),1,0)</f>
        <v>0</v>
      </c>
    </row>
    <row r="331" spans="1:6" ht="12">
      <c r="A331">
        <v>325</v>
      </c>
      <c r="B331">
        <f t="shared" si="5"/>
        <v>0.8799999999999999</v>
      </c>
      <c r="C331" s="2">
        <f>(NORMDIST(B331,'Analisis 6sigma'!$D$14,'Analisis 6sigma'!$D$16,TRUE)*2)</f>
        <v>0.05184187871568593</v>
      </c>
      <c r="D331" s="2">
        <f>(NORMDIST($B331,'Analisis 6sigma'!$D$14,'Analisis 6sigma'!$D$16,FALSE))/NORMDIST('Analisis 6sigma'!$D$14,'Analisis 6sigma'!$D$14,'Analisis 6sigma'!$D$16,FALSE)</f>
        <v>0.15100654499550886</v>
      </c>
      <c r="E331" s="2">
        <f>+IF((($B331/'Analisis 6sigma'!$D$7)&gt;0.99)*AND(($B331/'Analisis 6sigma'!$D$7)&lt;1),1,0)</f>
        <v>0</v>
      </c>
      <c r="F331" s="2">
        <f>+IF((($B331/'Analisis 6sigma'!$D$9)&gt;0.99)*AND(($B331/'Analisis 6sigma'!$D$9)&lt;1),1,0)</f>
        <v>0</v>
      </c>
    </row>
    <row r="332" spans="1:6" ht="12">
      <c r="A332">
        <v>326</v>
      </c>
      <c r="B332">
        <f t="shared" si="5"/>
        <v>0.8824</v>
      </c>
      <c r="C332" s="2">
        <f>(NORMDIST(B332,'Analisis 6sigma'!$D$14,'Analisis 6sigma'!$D$16,TRUE)*2)</f>
        <v>0.053469313237238435</v>
      </c>
      <c r="D332" s="2">
        <f>(NORMDIST($B332,'Analisis 6sigma'!$D$14,'Analisis 6sigma'!$D$16,FALSE))/NORMDIST('Analisis 6sigma'!$D$14,'Analisis 6sigma'!$D$14,'Analisis 6sigma'!$D$16,FALSE)</f>
        <v>0.15495894598968366</v>
      </c>
      <c r="E332" s="2">
        <f>+IF((($B332/'Analisis 6sigma'!$D$7)&gt;0.99)*AND(($B332/'Analisis 6sigma'!$D$7)&lt;1),1,0)</f>
        <v>0</v>
      </c>
      <c r="F332" s="2">
        <f>+IF((($B332/'Analisis 6sigma'!$D$9)&gt;0.99)*AND(($B332/'Analisis 6sigma'!$D$9)&lt;1),1,0)</f>
        <v>0</v>
      </c>
    </row>
    <row r="333" spans="1:6" ht="12">
      <c r="A333">
        <v>327</v>
      </c>
      <c r="B333">
        <f t="shared" si="5"/>
        <v>0.8847999999999999</v>
      </c>
      <c r="C333" s="2">
        <f>(NORMDIST(B333,'Analisis 6sigma'!$D$14,'Analisis 6sigma'!$D$16,TRUE)*2)</f>
        <v>0.05513919467483754</v>
      </c>
      <c r="D333" s="2">
        <f>(NORMDIST($B333,'Analisis 6sigma'!$D$14,'Analisis 6sigma'!$D$16,FALSE))/NORMDIST('Analisis 6sigma'!$D$14,'Analisis 6sigma'!$D$14,'Analisis 6sigma'!$D$16,FALSE)</f>
        <v>0.15898652918322057</v>
      </c>
      <c r="E333" s="2">
        <f>+IF((($B333/'Analisis 6sigma'!$D$7)&gt;0.99)*AND(($B333/'Analisis 6sigma'!$D$7)&lt;1),1,0)</f>
        <v>0</v>
      </c>
      <c r="F333" s="2">
        <f>+IF((($B333/'Analisis 6sigma'!$D$9)&gt;0.99)*AND(($B333/'Analisis 6sigma'!$D$9)&lt;1),1,0)</f>
        <v>0</v>
      </c>
    </row>
    <row r="334" spans="1:6" ht="12">
      <c r="A334">
        <v>328</v>
      </c>
      <c r="B334">
        <f t="shared" si="5"/>
        <v>0.8872</v>
      </c>
      <c r="C334" s="2">
        <f>(NORMDIST(B334,'Analisis 6sigma'!$D$14,'Analisis 6sigma'!$D$16,TRUE)*2)</f>
        <v>0.05685232555419036</v>
      </c>
      <c r="D334" s="2">
        <f>(NORMDIST($B334,'Analisis 6sigma'!$D$14,'Analisis 6sigma'!$D$16,FALSE))/NORMDIST('Analisis 6sigma'!$D$14,'Analisis 6sigma'!$D$14,'Analisis 6sigma'!$D$16,FALSE)</f>
        <v>0.16308979814781627</v>
      </c>
      <c r="E334" s="2">
        <f>+IF((($B334/'Analisis 6sigma'!$D$7)&gt;0.99)*AND(($B334/'Analisis 6sigma'!$D$7)&lt;1),1,0)</f>
        <v>0</v>
      </c>
      <c r="F334" s="2">
        <f>+IF((($B334/'Analisis 6sigma'!$D$9)&gt;0.99)*AND(($B334/'Analisis 6sigma'!$D$9)&lt;1),1,0)</f>
        <v>0</v>
      </c>
    </row>
    <row r="335" spans="1:6" ht="12">
      <c r="A335">
        <v>329</v>
      </c>
      <c r="B335">
        <f t="shared" si="5"/>
        <v>0.8896</v>
      </c>
      <c r="C335" s="2">
        <f>(NORMDIST(B335,'Analisis 6sigma'!$D$14,'Analisis 6sigma'!$D$16,TRUE)*2)</f>
        <v>0.058609513611083755</v>
      </c>
      <c r="D335" s="2">
        <f>(NORMDIST($B335,'Analisis 6sigma'!$D$14,'Analisis 6sigma'!$D$16,FALSE))/NORMDIST('Analisis 6sigma'!$D$14,'Analisis 6sigma'!$D$14,'Analisis 6sigma'!$D$16,FALSE)</f>
        <v>0.16726922861514257</v>
      </c>
      <c r="E335" s="2">
        <f>+IF((($B335/'Analisis 6sigma'!$D$7)&gt;0.99)*AND(($B335/'Analisis 6sigma'!$D$7)&lt;1),1,0)</f>
        <v>0</v>
      </c>
      <c r="F335" s="2">
        <f>+IF((($B335/'Analisis 6sigma'!$D$9)&gt;0.99)*AND(($B335/'Analisis 6sigma'!$D$9)&lt;1),1,0)</f>
        <v>0</v>
      </c>
    </row>
    <row r="336" spans="1:6" ht="12">
      <c r="A336">
        <v>330</v>
      </c>
      <c r="B336">
        <f t="shared" si="5"/>
        <v>0.8919999999999999</v>
      </c>
      <c r="C336" s="2">
        <f>(NORMDIST(B336,'Analisis 6sigma'!$D$14,'Analisis 6sigma'!$D$16,TRUE)*2)</f>
        <v>0.060411571489567405</v>
      </c>
      <c r="D336" s="2">
        <f>(NORMDIST($B336,'Analisis 6sigma'!$D$14,'Analisis 6sigma'!$D$16,FALSE))/NORMDIST('Analisis 6sigma'!$D$14,'Analisis 6sigma'!$D$14,'Analisis 6sigma'!$D$16,FALSE)</f>
        <v>0.17152526741577212</v>
      </c>
      <c r="E336" s="2">
        <f>+IF((($B336/'Analisis 6sigma'!$D$7)&gt;0.99)*AND(($B336/'Analisis 6sigma'!$D$7)&lt;1),1,0)</f>
        <v>0</v>
      </c>
      <c r="F336" s="2">
        <f>+IF((($B336/'Analisis 6sigma'!$D$9)&gt;0.99)*AND(($B336/'Analisis 6sigma'!$D$9)&lt;1),1,0)</f>
        <v>0</v>
      </c>
    </row>
    <row r="337" spans="1:6" ht="12">
      <c r="A337">
        <v>331</v>
      </c>
      <c r="B337">
        <f t="shared" si="5"/>
        <v>0.8944</v>
      </c>
      <c r="C337" s="2">
        <f>(NORMDIST(B337,'Analisis 6sigma'!$D$14,'Analisis 6sigma'!$D$16,TRUE)*2)</f>
        <v>0.06225931642883999</v>
      </c>
      <c r="D337" s="2">
        <f>(NORMDIST($B337,'Analisis 6sigma'!$D$14,'Analisis 6sigma'!$D$16,FALSE))/NORMDIST('Analisis 6sigma'!$D$14,'Analisis 6sigma'!$D$14,'Analisis 6sigma'!$D$16,FALSE)</f>
        <v>0.17585833141682808</v>
      </c>
      <c r="E337" s="2">
        <f>+IF((($B337/'Analisis 6sigma'!$D$7)&gt;0.99)*AND(($B337/'Analisis 6sigma'!$D$7)&lt;1),1,0)</f>
        <v>0</v>
      </c>
      <c r="F337" s="2">
        <f>+IF((($B337/'Analisis 6sigma'!$D$9)&gt;0.99)*AND(($B337/'Analisis 6sigma'!$D$9)&lt;1),1,0)</f>
        <v>0</v>
      </c>
    </row>
    <row r="338" spans="1:6" ht="12">
      <c r="A338">
        <v>332</v>
      </c>
      <c r="B338">
        <f t="shared" si="5"/>
        <v>0.8967999999999999</v>
      </c>
      <c r="C338" s="2">
        <f>(NORMDIST(B338,'Analisis 6sigma'!$D$14,'Analisis 6sigma'!$D$16,TRUE)*2)</f>
        <v>0.06415356993883223</v>
      </c>
      <c r="D338" s="2">
        <f>(NORMDIST($B338,'Analisis 6sigma'!$D$14,'Analisis 6sigma'!$D$16,FALSE))/NORMDIST('Analisis 6sigma'!$D$14,'Analisis 6sigma'!$D$14,'Analisis 6sigma'!$D$16,FALSE)</f>
        <v>0.18026880645947904</v>
      </c>
      <c r="E338" s="2">
        <f>+IF((($B338/'Analisis 6sigma'!$D$7)&gt;0.99)*AND(($B338/'Analisis 6sigma'!$D$7)&lt;1),1,0)</f>
        <v>0</v>
      </c>
      <c r="F338" s="2">
        <f>+IF((($B338/'Analisis 6sigma'!$D$9)&gt;0.99)*AND(($B338/'Analisis 6sigma'!$D$9)&lt;1),1,0)</f>
        <v>0</v>
      </c>
    </row>
    <row r="339" spans="1:6" ht="12">
      <c r="A339">
        <v>333</v>
      </c>
      <c r="B339">
        <f t="shared" si="5"/>
        <v>0.8991999999999999</v>
      </c>
      <c r="C339" s="2">
        <f>(NORMDIST(B339,'Analisis 6sigma'!$D$14,'Analisis 6sigma'!$D$16,TRUE)*2)</f>
        <v>0.06609515746449059</v>
      </c>
      <c r="D339" s="2">
        <f>(NORMDIST($B339,'Analisis 6sigma'!$D$14,'Analisis 6sigma'!$D$16,FALSE))/NORMDIST('Analisis 6sigma'!$D$14,'Analisis 6sigma'!$D$14,'Analisis 6sigma'!$D$16,FALSE)</f>
        <v>0.18475704629742007</v>
      </c>
      <c r="E339" s="2">
        <f>+IF((($B339/'Analisis 6sigma'!$D$7)&gt;0.99)*AND(($B339/'Analisis 6sigma'!$D$7)&lt;1),1,0)</f>
        <v>0</v>
      </c>
      <c r="F339" s="2">
        <f>+IF((($B339/'Analisis 6sigma'!$D$9)&gt;0.99)*AND(($B339/'Analisis 6sigma'!$D$9)&lt;1),1,0)</f>
        <v>0</v>
      </c>
    </row>
    <row r="340" spans="1:6" ht="12">
      <c r="A340">
        <v>334</v>
      </c>
      <c r="B340">
        <f t="shared" si="5"/>
        <v>0.9016</v>
      </c>
      <c r="C340" s="2">
        <f>(NORMDIST(B340,'Analisis 6sigma'!$D$14,'Analisis 6sigma'!$D$16,TRUE)*2)</f>
        <v>0.0680849080387788</v>
      </c>
      <c r="D340" s="2">
        <f>(NORMDIST($B340,'Analisis 6sigma'!$D$14,'Analisis 6sigma'!$D$16,FALSE))/NORMDIST('Analisis 6sigma'!$D$14,'Analisis 6sigma'!$D$14,'Analisis 6sigma'!$D$16,FALSE)</f>
        <v>0.18932337153751103</v>
      </c>
      <c r="E340" s="2">
        <f>+IF((($B340/'Analisis 6sigma'!$D$7)&gt;0.99)*AND(($B340/'Analisis 6sigma'!$D$7)&lt;1),1,0)</f>
        <v>0</v>
      </c>
      <c r="F340" s="2">
        <f>+IF((($B340/'Analisis 6sigma'!$D$9)&gt;0.99)*AND(($B340/'Analisis 6sigma'!$D$9)&lt;1),1,0)</f>
        <v>0</v>
      </c>
    </row>
    <row r="341" spans="1:6" ht="12">
      <c r="A341">
        <v>335</v>
      </c>
      <c r="B341">
        <f t="shared" si="5"/>
        <v>0.9039999999999999</v>
      </c>
      <c r="C341" s="2">
        <f>(NORMDIST(B341,'Analisis 6sigma'!$D$14,'Analisis 6sigma'!$D$16,TRUE)*2)</f>
        <v>0.07012365392442543</v>
      </c>
      <c r="D341" s="2">
        <f>(NORMDIST($B341,'Analisis 6sigma'!$D$14,'Analisis 6sigma'!$D$16,FALSE))/NORMDIST('Analisis 6sigma'!$D$14,'Analisis 6sigma'!$D$14,'Analisis 6sigma'!$D$16,FALSE)</f>
        <v>0.1939680685837698</v>
      </c>
      <c r="E341" s="2">
        <f>+IF((($B341/'Analisis 6sigma'!$D$7)&gt;0.99)*AND(($B341/'Analisis 6sigma'!$D$7)&lt;1),1,0)</f>
        <v>0</v>
      </c>
      <c r="F341" s="2">
        <f>+IF((($B341/'Analisis 6sigma'!$D$9)&gt;0.99)*AND(($B341/'Analisis 6sigma'!$D$9)&lt;1),1,0)</f>
        <v>0</v>
      </c>
    </row>
    <row r="342" spans="1:6" ht="12">
      <c r="A342">
        <v>336</v>
      </c>
      <c r="B342">
        <f t="shared" si="5"/>
        <v>0.9064</v>
      </c>
      <c r="C342" s="2">
        <f>(NORMDIST(B342,'Analisis 6sigma'!$D$14,'Analisis 6sigma'!$D$16,TRUE)*2)</f>
        <v>0.0722122302444613</v>
      </c>
      <c r="D342" s="2">
        <f>(NORMDIST($B342,'Analisis 6sigma'!$D$14,'Analisis 6sigma'!$D$16,FALSE))/NORMDIST('Analisis 6sigma'!$D$14,'Analisis 6sigma'!$D$14,'Analisis 6sigma'!$D$16,FALSE)</f>
        <v>0.19869138858594693</v>
      </c>
      <c r="E342" s="2">
        <f>+IF((($B342/'Analisis 6sigma'!$D$7)&gt;0.99)*AND(($B342/'Analisis 6sigma'!$D$7)&lt;1),1,0)</f>
        <v>0</v>
      </c>
      <c r="F342" s="2">
        <f>+IF((($B342/'Analisis 6sigma'!$D$9)&gt;0.99)*AND(($B342/'Analisis 6sigma'!$D$9)&lt;1),1,0)</f>
        <v>0</v>
      </c>
    </row>
    <row r="343" spans="1:6" ht="12">
      <c r="A343">
        <v>337</v>
      </c>
      <c r="B343">
        <f t="shared" si="5"/>
        <v>0.9087999999999999</v>
      </c>
      <c r="C343" s="2">
        <f>(NORMDIST(B343,'Analisis 6sigma'!$D$14,'Analisis 6sigma'!$D$16,TRUE)*2)</f>
        <v>0.07435147460160059</v>
      </c>
      <c r="D343" s="2">
        <f>(NORMDIST($B343,'Analisis 6sigma'!$D$14,'Analisis 6sigma'!$D$16,FALSE))/NORMDIST('Analisis 6sigma'!$D$14,'Analisis 6sigma'!$D$14,'Analisis 6sigma'!$D$16,FALSE)</f>
        <v>0.20349354639392525</v>
      </c>
      <c r="E343" s="2">
        <f>+IF((($B343/'Analisis 6sigma'!$D$7)&gt;0.99)*AND(($B343/'Analisis 6sigma'!$D$7)&lt;1),1,0)</f>
        <v>0</v>
      </c>
      <c r="F343" s="2">
        <f>+IF((($B343/'Analisis 6sigma'!$D$9)&gt;0.99)*AND(($B343/'Analisis 6sigma'!$D$9)&lt;1),1,0)</f>
        <v>0</v>
      </c>
    </row>
    <row r="344" spans="1:6" ht="12">
      <c r="A344">
        <v>338</v>
      </c>
      <c r="B344">
        <f t="shared" si="5"/>
        <v>0.9111999999999999</v>
      </c>
      <c r="C344" s="2">
        <f>(NORMDIST(B344,'Analisis 6sigma'!$D$14,'Analisis 6sigma'!$D$16,TRUE)*2)</f>
        <v>0.07654222668653524</v>
      </c>
      <c r="D344" s="2">
        <f>(NORMDIST($B344,'Analisis 6sigma'!$D$14,'Analisis 6sigma'!$D$16,FALSE))/NORMDIST('Analisis 6sigma'!$D$14,'Analisis 6sigma'!$D$14,'Analisis 6sigma'!$D$16,FALSE)</f>
        <v>0.2083747195192206</v>
      </c>
      <c r="E344" s="2">
        <f>+IF((($B344/'Analisis 6sigma'!$D$7)&gt;0.99)*AND(($B344/'Analisis 6sigma'!$D$7)&lt;1),1,0)</f>
        <v>0</v>
      </c>
      <c r="F344" s="2">
        <f>+IF((($B344/'Analisis 6sigma'!$D$9)&gt;0.99)*AND(($B344/'Analisis 6sigma'!$D$9)&lt;1),1,0)</f>
        <v>0</v>
      </c>
    </row>
    <row r="345" spans="1:6" ht="12">
      <c r="A345">
        <v>339</v>
      </c>
      <c r="B345">
        <f t="shared" si="5"/>
        <v>0.9136</v>
      </c>
      <c r="C345" s="2">
        <f>(NORMDIST(B345,'Analisis 6sigma'!$D$14,'Analisis 6sigma'!$D$16,TRUE)*2)</f>
        <v>0.0787853278752253</v>
      </c>
      <c r="D345" s="2">
        <f>(NORMDIST($B345,'Analisis 6sigma'!$D$14,'Analisis 6sigma'!$D$16,FALSE))/NORMDIST('Analisis 6sigma'!$D$14,'Analisis 6sigma'!$D$14,'Analisis 6sigma'!$D$16,FALSE)</f>
        <v>0.21333504710487564</v>
      </c>
      <c r="E345" s="2">
        <f>+IF((($B345/'Analisis 6sigma'!$D$7)&gt;0.99)*AND(($B345/'Analisis 6sigma'!$D$7)&lt;1),1,0)</f>
        <v>0</v>
      </c>
      <c r="F345" s="2">
        <f>+IF((($B345/'Analisis 6sigma'!$D$9)&gt;0.99)*AND(($B345/'Analisis 6sigma'!$D$9)&lt;1),1,0)</f>
        <v>0</v>
      </c>
    </row>
    <row r="346" spans="1:6" ht="12">
      <c r="A346">
        <v>340</v>
      </c>
      <c r="B346">
        <f t="shared" si="5"/>
        <v>0.9159999999999999</v>
      </c>
      <c r="C346" s="2">
        <f>(NORMDIST(B346,'Analisis 6sigma'!$D$14,'Analisis 6sigma'!$D$16,TRUE)*2)</f>
        <v>0.08108162081527938</v>
      </c>
      <c r="D346" s="2">
        <f>(NORMDIST($B346,'Analisis 6sigma'!$D$14,'Analisis 6sigma'!$D$16,FALSE))/NORMDIST('Analisis 6sigma'!$D$14,'Analisis 6sigma'!$D$14,'Analisis 6sigma'!$D$16,FALSE)</f>
        <v>0.21837462890505882</v>
      </c>
      <c r="E346" s="2">
        <f>+IF((($B346/'Analisis 6sigma'!$D$7)&gt;0.99)*AND(($B346/'Analisis 6sigma'!$D$7)&lt;1),1,0)</f>
        <v>0</v>
      </c>
      <c r="F346" s="2">
        <f>+IF((($B346/'Analisis 6sigma'!$D$9)&gt;0.99)*AND(($B346/'Analisis 6sigma'!$D$9)&lt;1),1,0)</f>
        <v>0</v>
      </c>
    </row>
    <row r="347" spans="1:6" ht="12">
      <c r="A347">
        <v>341</v>
      </c>
      <c r="B347">
        <f t="shared" si="5"/>
        <v>0.9184</v>
      </c>
      <c r="C347" s="2">
        <f>(NORMDIST(B347,'Analisis 6sigma'!$D$14,'Analisis 6sigma'!$D$16,TRUE)*2)</f>
        <v>0.08343194900153968</v>
      </c>
      <c r="D347" s="2">
        <f>(NORMDIST($B347,'Analisis 6sigma'!$D$14,'Analisis 6sigma'!$D$16,FALSE))/NORMDIST('Analisis 6sigma'!$D$14,'Analisis 6sigma'!$D$14,'Analisis 6sigma'!$D$16,FALSE)</f>
        <v>0.22349352427570937</v>
      </c>
      <c r="E347" s="2">
        <f>+IF((($B347/'Analisis 6sigma'!$D$7)&gt;0.99)*AND(($B347/'Analisis 6sigma'!$D$7)&lt;1),1,0)</f>
        <v>0</v>
      </c>
      <c r="F347" s="2">
        <f>+IF((($B347/'Analisis 6sigma'!$D$9)&gt;0.99)*AND(($B347/'Analisis 6sigma'!$D$9)&lt;1),1,0)</f>
        <v>0</v>
      </c>
    </row>
    <row r="348" spans="1:6" ht="12">
      <c r="A348">
        <v>342</v>
      </c>
      <c r="B348">
        <f t="shared" si="5"/>
        <v>0.9208</v>
      </c>
      <c r="C348" s="2">
        <f>(NORMDIST(B348,'Analisis 6sigma'!$D$14,'Analisis 6sigma'!$D$16,TRUE)*2)</f>
        <v>0.0858371563409911</v>
      </c>
      <c r="D348" s="2">
        <f>(NORMDIST($B348,'Analisis 6sigma'!$D$14,'Analisis 6sigma'!$D$16,FALSE))/NORMDIST('Analisis 6sigma'!$D$14,'Analisis 6sigma'!$D$14,'Analisis 6sigma'!$D$16,FALSE)</f>
        <v>0.22869175117757115</v>
      </c>
      <c r="E348" s="2">
        <f>+IF((($B348/'Analisis 6sigma'!$D$7)&gt;0.99)*AND(($B348/'Analisis 6sigma'!$D$7)&lt;1),1,0)</f>
        <v>0</v>
      </c>
      <c r="F348" s="2">
        <f>+IF((($B348/'Analisis 6sigma'!$D$9)&gt;0.99)*AND(($B348/'Analisis 6sigma'!$D$9)&lt;1),1,0)</f>
        <v>0</v>
      </c>
    </row>
    <row r="349" spans="1:6" ht="12">
      <c r="A349">
        <v>343</v>
      </c>
      <c r="B349">
        <f t="shared" si="5"/>
        <v>0.9231999999999999</v>
      </c>
      <c r="C349" s="2">
        <f>(NORMDIST(B349,'Analisis 6sigma'!$D$14,'Analisis 6sigma'!$D$16,TRUE)*2)</f>
        <v>0.08829808670713826</v>
      </c>
      <c r="D349" s="2">
        <f>(NORMDIST($B349,'Analisis 6sigma'!$D$14,'Analisis 6sigma'!$D$16,FALSE))/NORMDIST('Analisis 6sigma'!$D$14,'Analisis 6sigma'!$D$14,'Analisis 6sigma'!$D$16,FALSE)</f>
        <v>0.23396928519299368</v>
      </c>
      <c r="E349" s="2">
        <f>+IF((($B349/'Analisis 6sigma'!$D$7)&gt;0.99)*AND(($B349/'Analisis 6sigma'!$D$7)&lt;1),1,0)</f>
        <v>0</v>
      </c>
      <c r="F349" s="2">
        <f>+IF((($B349/'Analisis 6sigma'!$D$9)&gt;0.99)*AND(($B349/'Analisis 6sigma'!$D$9)&lt;1),1,0)</f>
        <v>0</v>
      </c>
    </row>
    <row r="350" spans="1:6" ht="12">
      <c r="A350">
        <v>344</v>
      </c>
      <c r="B350">
        <f t="shared" si="5"/>
        <v>0.9256</v>
      </c>
      <c r="C350" s="2">
        <f>(NORMDIST(B350,'Analisis 6sigma'!$D$14,'Analisis 6sigma'!$D$16,TRUE)*2)</f>
        <v>0.09081558348400086</v>
      </c>
      <c r="D350" s="2">
        <f>(NORMDIST($B350,'Analisis 6sigma'!$D$14,'Analisis 6sigma'!$D$16,FALSE))/NORMDIST('Analisis 6sigma'!$D$14,'Analisis 6sigma'!$D$14,'Analisis 6sigma'!$D$16,FALSE)</f>
        <v>0.23932605855787464</v>
      </c>
      <c r="E350" s="2">
        <f>+IF((($B350/'Analisis 6sigma'!$D$7)&gt;0.99)*AND(($B350/'Analisis 6sigma'!$D$7)&lt;1),1,0)</f>
        <v>0</v>
      </c>
      <c r="F350" s="2">
        <f>+IF((($B350/'Analisis 6sigma'!$D$9)&gt;0.99)*AND(($B350/'Analisis 6sigma'!$D$9)&lt;1),1,0)</f>
        <v>0</v>
      </c>
    </row>
    <row r="351" spans="1:6" ht="12">
      <c r="A351">
        <v>345</v>
      </c>
      <c r="B351">
        <f t="shared" si="5"/>
        <v>0.9279999999999999</v>
      </c>
      <c r="C351" s="2">
        <f>(NORMDIST(B351,'Analisis 6sigma'!$D$14,'Analisis 6sigma'!$D$16,TRUE)*2)</f>
        <v>0.0933904890998973</v>
      </c>
      <c r="D351" s="2">
        <f>(NORMDIST($B351,'Analisis 6sigma'!$D$14,'Analisis 6sigma'!$D$16,FALSE))/NORMDIST('Analisis 6sigma'!$D$14,'Analisis 6sigma'!$D$14,'Analisis 6sigma'!$D$16,FALSE)</f>
        <v>0.24476195921014615</v>
      </c>
      <c r="E351" s="2">
        <f>+IF((($B351/'Analisis 6sigma'!$D$7)&gt;0.99)*AND(($B351/'Analisis 6sigma'!$D$7)&lt;1),1,0)</f>
        <v>0</v>
      </c>
      <c r="F351" s="2">
        <f>+IF((($B351/'Analisis 6sigma'!$D$9)&gt;0.99)*AND(($B351/'Analisis 6sigma'!$D$9)&lt;1),1,0)</f>
        <v>0</v>
      </c>
    </row>
    <row r="352" spans="1:6" ht="12">
      <c r="A352">
        <v>346</v>
      </c>
      <c r="B352">
        <f t="shared" si="5"/>
        <v>0.9303999999999999</v>
      </c>
      <c r="C352" s="2">
        <f>(NORMDIST(B352,'Analisis 6sigma'!$D$14,'Analisis 6sigma'!$D$16,TRUE)*2)</f>
        <v>0.09602364455120077</v>
      </c>
      <c r="D352" s="2">
        <f>(NORMDIST($B352,'Analisis 6sigma'!$D$14,'Analisis 6sigma'!$D$16,FALSE))/NORMDIST('Analisis 6sigma'!$D$14,'Analisis 6sigma'!$D$14,'Analisis 6sigma'!$D$16,FALSE)</f>
        <v>0.2502768298562124</v>
      </c>
      <c r="E352" s="2">
        <f>+IF((($B352/'Analisis 6sigma'!$D$7)&gt;0.99)*AND(($B352/'Analisis 6sigma'!$D$7)&lt;1),1,0)</f>
        <v>0</v>
      </c>
      <c r="F352" s="2">
        <f>+IF((($B352/'Analisis 6sigma'!$D$9)&gt;0.99)*AND(($B352/'Analisis 6sigma'!$D$9)&lt;1),1,0)</f>
        <v>0</v>
      </c>
    </row>
    <row r="353" spans="1:6" ht="12">
      <c r="A353">
        <v>347</v>
      </c>
      <c r="B353">
        <f t="shared" si="5"/>
        <v>0.9328</v>
      </c>
      <c r="C353" s="2">
        <f>(NORMDIST(B353,'Analisis 6sigma'!$D$14,'Analisis 6sigma'!$D$16,TRUE)*2)</f>
        <v>0.09871588891626447</v>
      </c>
      <c r="D353" s="2">
        <f>(NORMDIST($B353,'Analisis 6sigma'!$D$14,'Analisis 6sigma'!$D$16,FALSE))/NORMDIST('Analisis 6sigma'!$D$14,'Analisis 6sigma'!$D$14,'Analisis 6sigma'!$D$16,FALSE)</f>
        <v>0.2558704670567544</v>
      </c>
      <c r="E353" s="2">
        <f>+IF((($B353/'Analisis 6sigma'!$D$7)&gt;0.99)*AND(($B353/'Analisis 6sigma'!$D$7)&lt;1),1,0)</f>
        <v>0</v>
      </c>
      <c r="F353" s="2">
        <f>+IF((($B353/'Analisis 6sigma'!$D$9)&gt;0.99)*AND(($B353/'Analisis 6sigma'!$D$9)&lt;1),1,0)</f>
        <v>0</v>
      </c>
    </row>
    <row r="354" spans="1:6" ht="12">
      <c r="A354">
        <v>348</v>
      </c>
      <c r="B354">
        <f t="shared" si="5"/>
        <v>0.9351999999999999</v>
      </c>
      <c r="C354" s="2">
        <f>(NORMDIST(B354,'Analisis 6sigma'!$D$14,'Analisis 6sigma'!$D$16,TRUE)*2)</f>
        <v>0.1014680588597304</v>
      </c>
      <c r="D354" s="2">
        <f>(NORMDIST($B354,'Analisis 6sigma'!$D$14,'Analisis 6sigma'!$D$16,FALSE))/NORMDIST('Analisis 6sigma'!$D$14,'Analisis 6sigma'!$D$14,'Analisis 6sigma'!$D$16,FALSE)</f>
        <v>0.2615426203333272</v>
      </c>
      <c r="E354" s="2">
        <f>+IF((($B354/'Analisis 6sigma'!$D$7)&gt;0.99)*AND(($B354/'Analisis 6sigma'!$D$7)&lt;1),1,0)</f>
        <v>0</v>
      </c>
      <c r="F354" s="2">
        <f>+IF((($B354/'Analisis 6sigma'!$D$9)&gt;0.99)*AND(($B354/'Analisis 6sigma'!$D$9)&lt;1),1,0)</f>
        <v>0</v>
      </c>
    </row>
    <row r="355" spans="1:6" ht="12">
      <c r="A355">
        <v>349</v>
      </c>
      <c r="B355">
        <f t="shared" si="5"/>
        <v>0.9376</v>
      </c>
      <c r="C355" s="2">
        <f>(NORMDIST(B355,'Analisis 6sigma'!$D$14,'Analisis 6sigma'!$D$16,TRUE)*2)</f>
        <v>0.10428098812745225</v>
      </c>
      <c r="D355" s="2">
        <f>(NORMDIST($B355,'Analisis 6sigma'!$D$14,'Analisis 6sigma'!$D$16,FALSE))/NORMDIST('Analisis 6sigma'!$D$14,'Analisis 6sigma'!$D$14,'Analisis 6sigma'!$D$16,FALSE)</f>
        <v>0.2672929912971877</v>
      </c>
      <c r="E355" s="2">
        <f>+IF((($B355/'Analisis 6sigma'!$D$7)&gt;0.99)*AND(($B355/'Analisis 6sigma'!$D$7)&lt;1),1,0)</f>
        <v>0</v>
      </c>
      <c r="F355" s="2">
        <f>+IF((($B355/'Analisis 6sigma'!$D$9)&gt;0.99)*AND(($B355/'Analisis 6sigma'!$D$9)&lt;1),1,0)</f>
        <v>0</v>
      </c>
    </row>
    <row r="356" spans="1:6" ht="12">
      <c r="A356">
        <v>350</v>
      </c>
      <c r="B356">
        <f t="shared" si="5"/>
        <v>0.94</v>
      </c>
      <c r="C356" s="2">
        <f>(NORMDIST(B356,'Analisis 6sigma'!$D$14,'Analisis 6sigma'!$D$16,TRUE)*2)</f>
        <v>0.10715550703227246</v>
      </c>
      <c r="D356" s="2">
        <f>(NORMDIST($B356,'Analisis 6sigma'!$D$14,'Analisis 6sigma'!$D$16,FALSE))/NORMDIST('Analisis 6sigma'!$D$14,'Analisis 6sigma'!$D$14,'Analisis 6sigma'!$D$16,FALSE)</f>
        <v>0.27312123280177836</v>
      </c>
      <c r="E356" s="2">
        <f>+IF((($B356/'Analisis 6sigma'!$D$7)&gt;0.99)*AND(($B356/'Analisis 6sigma'!$D$7)&lt;1),1,0)</f>
        <v>0</v>
      </c>
      <c r="F356" s="2">
        <f>+IF((($B356/'Analisis 6sigma'!$D$9)&gt;0.99)*AND(($B356/'Analisis 6sigma'!$D$9)&lt;1),1,0)</f>
        <v>0</v>
      </c>
    </row>
    <row r="357" spans="1:6" ht="12">
      <c r="A357">
        <v>351</v>
      </c>
      <c r="B357">
        <f t="shared" si="5"/>
        <v>0.9423999999999999</v>
      </c>
      <c r="C357" s="2">
        <f>(NORMDIST(B357,'Analisis 6sigma'!$D$14,'Analisis 6sigma'!$D$16,TRUE)*2)</f>
        <v>0.11009244193091795</v>
      </c>
      <c r="D357" s="2">
        <f>(NORMDIST($B357,'Analisis 6sigma'!$D$14,'Analisis 6sigma'!$D$16,FALSE))/NORMDIST('Analisis 6sigma'!$D$14,'Analisis 6sigma'!$D$14,'Analisis 6sigma'!$D$16,FALSE)</f>
        <v>0.2790269481203182</v>
      </c>
      <c r="E357" s="2">
        <f>+IF((($B357/'Analisis 6sigma'!$D$7)&gt;0.99)*AND(($B357/'Analisis 6sigma'!$D$7)&lt;1),1,0)</f>
        <v>0</v>
      </c>
      <c r="F357" s="2">
        <f>+IF((($B357/'Analisis 6sigma'!$D$9)&gt;0.99)*AND(($B357/'Analisis 6sigma'!$D$9)&lt;1),1,0)</f>
        <v>0</v>
      </c>
    </row>
    <row r="358" spans="1:6" ht="12">
      <c r="A358">
        <v>352</v>
      </c>
      <c r="B358">
        <f t="shared" si="5"/>
        <v>0.9448</v>
      </c>
      <c r="C358" s="2">
        <f>(NORMDIST(B358,'Analisis 6sigma'!$D$14,'Analisis 6sigma'!$D$16,TRUE)*2)</f>
        <v>0.11309261469228465</v>
      </c>
      <c r="D358" s="2">
        <f>(NORMDIST($B358,'Analisis 6sigma'!$D$14,'Analisis 6sigma'!$D$16,FALSE))/NORMDIST('Analisis 6sigma'!$D$14,'Analisis 6sigma'!$D$14,'Analisis 6sigma'!$D$16,FALSE)</f>
        <v>0.2850096901499269</v>
      </c>
      <c r="E358" s="2">
        <f>+IF((($B358/'Analisis 6sigma'!$D$7)&gt;0.99)*AND(($B358/'Analisis 6sigma'!$D$7)&lt;1),1,0)</f>
        <v>0</v>
      </c>
      <c r="F358" s="2">
        <f>+IF((($B358/'Analisis 6sigma'!$D$9)&gt;0.99)*AND(($B358/'Analisis 6sigma'!$D$9)&lt;1),1,0)</f>
        <v>0</v>
      </c>
    </row>
    <row r="359" spans="1:6" ht="12">
      <c r="A359">
        <v>353</v>
      </c>
      <c r="B359">
        <f t="shared" si="5"/>
        <v>0.9471999999999999</v>
      </c>
      <c r="C359" s="2">
        <f>(NORMDIST(B359,'Analisis 6sigma'!$D$14,'Analisis 6sigma'!$D$16,TRUE)*2)</f>
        <v>0.11615684215740252</v>
      </c>
      <c r="D359" s="2">
        <f>(NORMDIST($B359,'Analisis 6sigma'!$D$14,'Analisis 6sigma'!$D$16,FALSE))/NORMDIST('Analisis 6sigma'!$D$14,'Analisis 6sigma'!$D$14,'Analisis 6sigma'!$D$16,FALSE)</f>
        <v>0.291068960643727</v>
      </c>
      <c r="E359" s="2">
        <f>+IF((($B359/'Analisis 6sigma'!$D$7)&gt;0.99)*AND(($B359/'Analisis 6sigma'!$D$7)&lt;1),1,0)</f>
        <v>0</v>
      </c>
      <c r="F359" s="2">
        <f>+IF((($B359/'Analisis 6sigma'!$D$9)&gt;0.99)*AND(($B359/'Analisis 6sigma'!$D$9)&lt;1),1,0)</f>
        <v>0</v>
      </c>
    </row>
    <row r="360" spans="1:6" ht="12">
      <c r="A360">
        <v>354</v>
      </c>
      <c r="B360">
        <f t="shared" si="5"/>
        <v>0.9496</v>
      </c>
      <c r="C360" s="2">
        <f>(NORMDIST(B360,'Analisis 6sigma'!$D$14,'Analisis 6sigma'!$D$16,TRUE)*2)</f>
        <v>0.11928593559138909</v>
      </c>
      <c r="D360" s="2">
        <f>(NORMDIST($B360,'Analisis 6sigma'!$D$14,'Analisis 6sigma'!$D$16,FALSE))/NORMDIST('Analisis 6sigma'!$D$14,'Analisis 6sigma'!$D$14,'Analisis 6sigma'!$D$16,FALSE)</f>
        <v>0.29720420947235565</v>
      </c>
      <c r="E360" s="2">
        <f>+IF((($B360/'Analisis 6sigma'!$D$7)&gt;0.99)*AND(($B360/'Analisis 6sigma'!$D$7)&lt;1),1,0)</f>
        <v>0</v>
      </c>
      <c r="F360" s="2">
        <f>+IF((($B360/'Analisis 6sigma'!$D$9)&gt;0.99)*AND(($B360/'Analisis 6sigma'!$D$9)&lt;1),1,0)</f>
        <v>0</v>
      </c>
    </row>
    <row r="361" spans="1:6" ht="12">
      <c r="A361">
        <v>355</v>
      </c>
      <c r="B361">
        <f t="shared" si="5"/>
        <v>0.952</v>
      </c>
      <c r="C361" s="2">
        <f>(NORMDIST(B361,'Analisis 6sigma'!$D$14,'Analisis 6sigma'!$D$16,TRUE)*2)</f>
        <v>0.12248070012770554</v>
      </c>
      <c r="D361" s="2">
        <f>(NORMDIST($B361,'Analisis 6sigma'!$D$14,'Analisis 6sigma'!$D$16,FALSE))/NORMDIST('Analisis 6sigma'!$D$14,'Analisis 6sigma'!$D$14,'Analisis 6sigma'!$D$16,FALSE)</f>
        <v>0.30341483391630747</v>
      </c>
      <c r="E361" s="2">
        <f>+IF((($B361/'Analisis 6sigma'!$D$7)&gt;0.99)*AND(($B361/'Analisis 6sigma'!$D$7)&lt;1),1,0)</f>
        <v>0</v>
      </c>
      <c r="F361" s="2">
        <f>+IF((($B361/'Analisis 6sigma'!$D$9)&gt;0.99)*AND(($B361/'Analisis 6sigma'!$D$9)&lt;1),1,0)</f>
        <v>0</v>
      </c>
    </row>
    <row r="362" spans="1:6" ht="12">
      <c r="A362">
        <v>356</v>
      </c>
      <c r="B362">
        <f t="shared" si="5"/>
        <v>0.9543999999999999</v>
      </c>
      <c r="C362" s="2">
        <f>(NORMDIST(B362,'Analisis 6sigma'!$D$14,'Analisis 6sigma'!$D$16,TRUE)*2)</f>
        <v>0.1257419342050581</v>
      </c>
      <c r="D362" s="2">
        <f>(NORMDIST($B362,'Analisis 6sigma'!$D$14,'Analisis 6sigma'!$D$16,FALSE))/NORMDIST('Analisis 6sigma'!$D$14,'Analisis 6sigma'!$D$14,'Analisis 6sigma'!$D$16,FALSE)</f>
        <v>0.30970017799053434</v>
      </c>
      <c r="E362" s="2">
        <f>+IF((($B362/'Analisis 6sigma'!$D$7)&gt;0.99)*AND(($B362/'Analisis 6sigma'!$D$7)&lt;1),1,0)</f>
        <v>0</v>
      </c>
      <c r="F362" s="2">
        <f>+IF((($B362/'Analisis 6sigma'!$D$9)&gt;0.99)*AND(($B362/'Analisis 6sigma'!$D$9)&lt;1),1,0)</f>
        <v>0</v>
      </c>
    </row>
    <row r="363" spans="1:6" ht="12">
      <c r="A363">
        <v>357</v>
      </c>
      <c r="B363">
        <f t="shared" si="5"/>
        <v>0.9568</v>
      </c>
      <c r="C363" s="2">
        <f>(NORMDIST(B363,'Analisis 6sigma'!$D$14,'Analisis 6sigma'!$D$16,TRUE)*2)</f>
        <v>0.12907042899729007</v>
      </c>
      <c r="D363" s="2">
        <f>(NORMDIST($B363,'Analisis 6sigma'!$D$14,'Analisis 6sigma'!$D$16,FALSE))/NORMDIST('Analisis 6sigma'!$D$14,'Analisis 6sigma'!$D$14,'Analisis 6sigma'!$D$16,FALSE)</f>
        <v>0.31605953180270224</v>
      </c>
      <c r="E363" s="2">
        <f>+IF((($B363/'Analisis 6sigma'!$D$7)&gt;0.99)*AND(($B363/'Analisis 6sigma'!$D$7)&lt;1),1,0)</f>
        <v>0</v>
      </c>
      <c r="F363" s="2">
        <f>+IF((($B363/'Analisis 6sigma'!$D$9)&gt;0.99)*AND(($B363/'Analisis 6sigma'!$D$9)&lt;1),1,0)</f>
        <v>0</v>
      </c>
    </row>
    <row r="364" spans="1:6" ht="12">
      <c r="A364">
        <v>358</v>
      </c>
      <c r="B364">
        <f t="shared" si="5"/>
        <v>0.9591999999999999</v>
      </c>
      <c r="C364" s="2">
        <f>(NORMDIST(B364,'Analisis 6sigma'!$D$14,'Analisis 6sigma'!$D$16,TRUE)*2)</f>
        <v>0.1324669678366322</v>
      </c>
      <c r="D364" s="2">
        <f>(NORMDIST($B364,'Analisis 6sigma'!$D$14,'Analisis 6sigma'!$D$16,FALSE))/NORMDIST('Analisis 6sigma'!$D$14,'Analisis 6sigma'!$D$14,'Analisis 6sigma'!$D$16,FALSE)</f>
        <v>0.3224921309465043</v>
      </c>
      <c r="E364" s="2">
        <f>+IF((($B364/'Analisis 6sigma'!$D$7)&gt;0.99)*AND(($B364/'Analisis 6sigma'!$D$7)&lt;1),1,0)</f>
        <v>0</v>
      </c>
      <c r="F364" s="2">
        <f>+IF((($B364/'Analisis 6sigma'!$D$9)&gt;0.99)*AND(($B364/'Analisis 6sigma'!$D$9)&lt;1),1,0)</f>
        <v>0</v>
      </c>
    </row>
    <row r="365" spans="1:6" ht="12">
      <c r="A365">
        <v>359</v>
      </c>
      <c r="B365">
        <f t="shared" si="5"/>
        <v>0.9615999999999999</v>
      </c>
      <c r="C365" s="2">
        <f>(NORMDIST(B365,'Analisis 6sigma'!$D$14,'Analisis 6sigma'!$D$16,TRUE)*2)</f>
        <v>0.13593232563069227</v>
      </c>
      <c r="D365" s="2">
        <f>(NORMDIST($B365,'Analisis 6sigma'!$D$14,'Analisis 6sigma'!$D$16,FALSE))/NORMDIST('Analisis 6sigma'!$D$14,'Analisis 6sigma'!$D$14,'Analisis 6sigma'!$D$16,FALSE)</f>
        <v>0.3289971559314109</v>
      </c>
      <c r="E365" s="2">
        <f>+IF((($B365/'Analisis 6sigma'!$D$7)&gt;0.99)*AND(($B365/'Analisis 6sigma'!$D$7)&lt;1),1,0)</f>
        <v>0</v>
      </c>
      <c r="F365" s="2">
        <f>+IF((($B365/'Analisis 6sigma'!$D$9)&gt;0.99)*AND(($B365/'Analisis 6sigma'!$D$9)&lt;1),1,0)</f>
        <v>0</v>
      </c>
    </row>
    <row r="366" spans="1:6" ht="12">
      <c r="A366">
        <v>360</v>
      </c>
      <c r="B366">
        <f t="shared" si="5"/>
        <v>0.964</v>
      </c>
      <c r="C366" s="2">
        <f>(NORMDIST(B366,'Analisis 6sigma'!$D$14,'Analisis 6sigma'!$D$16,TRUE)*2)</f>
        <v>0.13946726827357753</v>
      </c>
      <c r="D366" s="2">
        <f>(NORMDIST($B366,'Analisis 6sigma'!$D$14,'Analisis 6sigma'!$D$16,FALSE))/NORMDIST('Analisis 6sigma'!$D$14,'Analisis 6sigma'!$D$14,'Analisis 6sigma'!$D$16,FALSE)</f>
        <v>0.33557373165021526</v>
      </c>
      <c r="E366" s="2">
        <f>+IF((($B366/'Analisis 6sigma'!$D$7)&gt;0.99)*AND(($B366/'Analisis 6sigma'!$D$7)&lt;1),1,0)</f>
        <v>0</v>
      </c>
      <c r="F366" s="2">
        <f>+IF((($B366/'Analisis 6sigma'!$D$9)&gt;0.99)*AND(($B366/'Analisis 6sigma'!$D$9)&lt;1),1,0)</f>
        <v>0</v>
      </c>
    </row>
    <row r="367" spans="1:6" ht="12">
      <c r="A367">
        <v>361</v>
      </c>
      <c r="B367">
        <f t="shared" si="5"/>
        <v>0.9663999999999999</v>
      </c>
      <c r="C367" s="2">
        <f>(NORMDIST(B367,'Analisis 6sigma'!$D$14,'Analisis 6sigma'!$D$16,TRUE)*2)</f>
        <v>0.14307255205155817</v>
      </c>
      <c r="D367" s="2">
        <f>(NORMDIST($B367,'Analisis 6sigma'!$D$14,'Analisis 6sigma'!$D$16,FALSE))/NORMDIST('Analisis 6sigma'!$D$14,'Analisis 6sigma'!$D$14,'Analisis 6sigma'!$D$16,FALSE)</f>
        <v>0.3422209268857183</v>
      </c>
      <c r="E367" s="2">
        <f>+IF((($B367/'Analisis 6sigma'!$D$7)&gt;0.99)*AND(($B367/'Analisis 6sigma'!$D$7)&lt;1),1,0)</f>
        <v>0</v>
      </c>
      <c r="F367" s="2">
        <f>+IF((($B367/'Analisis 6sigma'!$D$9)&gt;0.99)*AND(($B367/'Analisis 6sigma'!$D$9)&lt;1),1,0)</f>
        <v>0</v>
      </c>
    </row>
    <row r="368" spans="1:6" ht="12">
      <c r="A368">
        <v>362</v>
      </c>
      <c r="B368">
        <f t="shared" si="5"/>
        <v>0.9688</v>
      </c>
      <c r="C368" s="2">
        <f>(NORMDIST(B368,'Analisis 6sigma'!$D$14,'Analisis 6sigma'!$D$16,TRUE)*2)</f>
        <v>0.14674892304370027</v>
      </c>
      <c r="D368" s="2">
        <f>(NORMDIST($B368,'Analisis 6sigma'!$D$14,'Analisis 6sigma'!$D$16,FALSE))/NORMDIST('Analisis 6sigma'!$D$14,'Analisis 6sigma'!$D$14,'Analisis 6sigma'!$D$16,FALSE)</f>
        <v>0.3489377538578798</v>
      </c>
      <c r="E368" s="2">
        <f>+IF((($B368/'Analisis 6sigma'!$D$7)&gt;0.99)*AND(($B368/'Analisis 6sigma'!$D$7)&lt;1),1,0)</f>
        <v>0</v>
      </c>
      <c r="F368" s="2">
        <f>+IF((($B368/'Analisis 6sigma'!$D$9)&gt;0.99)*AND(($B368/'Analisis 6sigma'!$D$9)&lt;1),1,0)</f>
        <v>0</v>
      </c>
    </row>
    <row r="369" spans="1:6" ht="12">
      <c r="A369">
        <v>363</v>
      </c>
      <c r="B369">
        <f t="shared" si="5"/>
        <v>0.9712</v>
      </c>
      <c r="C369" s="2">
        <f>(NORMDIST(B369,'Analisis 6sigma'!$D$14,'Analisis 6sigma'!$D$16,TRUE)*2)</f>
        <v>0.15049711651789763</v>
      </c>
      <c r="D369" s="2">
        <f>(NORMDIST($B369,'Analisis 6sigma'!$D$14,'Analisis 6sigma'!$D$16,FALSE))/NORMDIST('Analisis 6sigma'!$D$14,'Analisis 6sigma'!$D$14,'Analisis 6sigma'!$D$16,FALSE)</f>
        <v>0.3557231678127197</v>
      </c>
      <c r="E369" s="2">
        <f>+IF((($B369/'Analisis 6sigma'!$D$7)&gt;0.99)*AND(($B369/'Analisis 6sigma'!$D$7)&lt;1),1,0)</f>
        <v>0</v>
      </c>
      <c r="F369" s="2">
        <f>+IF((($B369/'Analisis 6sigma'!$D$9)&gt;0.99)*AND(($B369/'Analisis 6sigma'!$D$9)&lt;1),1,0)</f>
        <v>0</v>
      </c>
    </row>
    <row r="370" spans="1:6" ht="12">
      <c r="A370">
        <v>364</v>
      </c>
      <c r="B370">
        <f t="shared" si="5"/>
        <v>0.9735999999999999</v>
      </c>
      <c r="C370" s="2">
        <f>(NORMDIST(B370,'Analisis 6sigma'!$D$14,'Analisis 6sigma'!$D$16,TRUE)*2)</f>
        <v>0.15431785632276213</v>
      </c>
      <c r="D370" s="2">
        <f>(NORMDIST($B370,'Analisis 6sigma'!$D$14,'Analisis 6sigma'!$D$16,FALSE))/NORMDIST('Analisis 6sigma'!$D$14,'Analisis 6sigma'!$D$14,'Analisis 6sigma'!$D$16,FALSE)</f>
        <v>0.3625760666542545</v>
      </c>
      <c r="E370" s="2">
        <f>+IF((($B370/'Analisis 6sigma'!$D$7)&gt;0.99)*AND(($B370/'Analisis 6sigma'!$D$7)&lt;1),1,0)</f>
        <v>0</v>
      </c>
      <c r="F370" s="2">
        <f>+IF((($B370/'Analisis 6sigma'!$D$9)&gt;0.99)*AND(($B370/'Analisis 6sigma'!$D$9)&lt;1),1,0)</f>
        <v>0</v>
      </c>
    </row>
    <row r="371" spans="1:6" ht="12">
      <c r="A371">
        <v>365</v>
      </c>
      <c r="B371">
        <f t="shared" si="5"/>
        <v>0.976</v>
      </c>
      <c r="C371" s="2">
        <f>(NORMDIST(B371,'Analisis 6sigma'!$D$14,'Analisis 6sigma'!$D$16,TRUE)*2)</f>
        <v>0.15821185427582993</v>
      </c>
      <c r="D371" s="2">
        <f>(NORMDIST($B371,'Analisis 6sigma'!$D$14,'Analisis 6sigma'!$D$16,FALSE))/NORMDIST('Analisis 6sigma'!$D$14,'Analisis 6sigma'!$D$14,'Analisis 6sigma'!$D$16,FALSE)</f>
        <v>0.36949529062069714</v>
      </c>
      <c r="E371" s="2">
        <f>+IF((($B371/'Analisis 6sigma'!$D$7)&gt;0.99)*AND(($B371/'Analisis 6sigma'!$D$7)&lt;1),1,0)</f>
        <v>0</v>
      </c>
      <c r="F371" s="2">
        <f>+IF((($B371/'Analisis 6sigma'!$D$9)&gt;0.99)*AND(($B371/'Analisis 6sigma'!$D$9)&lt;1),1,0)</f>
        <v>0</v>
      </c>
    </row>
    <row r="372" spans="1:6" ht="12">
      <c r="A372">
        <v>366</v>
      </c>
      <c r="B372">
        <f t="shared" si="5"/>
        <v>0.9783999999999999</v>
      </c>
      <c r="C372" s="2">
        <f>(NORMDIST(B372,'Analisis 6sigma'!$D$14,'Analisis 6sigma'!$D$16,TRUE)*2)</f>
        <v>0.16217980954856465</v>
      </c>
      <c r="D372" s="2">
        <f>(NORMDIST($B372,'Analisis 6sigma'!$D$14,'Analisis 6sigma'!$D$16,FALSE))/NORMDIST('Analisis 6sigma'!$D$14,'Analisis 6sigma'!$D$14,'Analisis 6sigma'!$D$16,FALSE)</f>
        <v>0.3764796220061352</v>
      </c>
      <c r="E372" s="2">
        <f>+IF((($B372/'Analisis 6sigma'!$D$7)&gt;0.99)*AND(($B372/'Analisis 6sigma'!$D$7)&lt;1),1,0)</f>
        <v>0</v>
      </c>
      <c r="F372" s="2">
        <f>+IF((($B372/'Analisis 6sigma'!$D$9)&gt;0.99)*AND(($B372/'Analisis 6sigma'!$D$9)&lt;1),1,0)</f>
        <v>0</v>
      </c>
    </row>
    <row r="373" spans="1:6" ht="12">
      <c r="A373">
        <v>367</v>
      </c>
      <c r="B373">
        <f t="shared" si="5"/>
        <v>0.9807999999999999</v>
      </c>
      <c r="C373" s="2">
        <f>(NORMDIST(B373,'Analisis 6sigma'!$D$14,'Analisis 6sigma'!$D$16,TRUE)*2)</f>
        <v>0.16622240804864738</v>
      </c>
      <c r="D373" s="2">
        <f>(NORMDIST($B373,'Analisis 6sigma'!$D$14,'Analisis 6sigma'!$D$16,FALSE))/NORMDIST('Analisis 6sigma'!$D$14,'Analisis 6sigma'!$D$14,'Analisis 6sigma'!$D$16,FALSE)</f>
        <v>0.3835277849288645</v>
      </c>
      <c r="E373" s="2">
        <f>+IF((($B373/'Analisis 6sigma'!$D$7)&gt;0.99)*AND(($B373/'Analisis 6sigma'!$D$7)&lt;1),1,0)</f>
        <v>0</v>
      </c>
      <c r="F373" s="2">
        <f>+IF((($B373/'Analisis 6sigma'!$D$9)&gt;0.99)*AND(($B373/'Analisis 6sigma'!$D$9)&lt;1),1,0)</f>
        <v>0</v>
      </c>
    </row>
    <row r="374" spans="1:6" ht="12">
      <c r="A374">
        <v>368</v>
      </c>
      <c r="B374">
        <f t="shared" si="5"/>
        <v>0.9832</v>
      </c>
      <c r="C374" s="2">
        <f>(NORMDIST(B374,'Analisis 6sigma'!$D$14,'Analisis 6sigma'!$D$16,TRUE)*2)</f>
        <v>0.17034032180005518</v>
      </c>
      <c r="D374" s="2">
        <f>(NORMDIST($B374,'Analisis 6sigma'!$D$14,'Analisis 6sigma'!$D$16,FALSE))/NORMDIST('Analisis 6sigma'!$D$14,'Analisis 6sigma'!$D$14,'Analisis 6sigma'!$D$16,FALSE)</f>
        <v>0.39063844514751495</v>
      </c>
      <c r="E374" s="2">
        <f>+IF((($B374/'Analisis 6sigma'!$D$7)&gt;0.99)*AND(($B374/'Analisis 6sigma'!$D$7)&lt;1),1,0)</f>
        <v>0</v>
      </c>
      <c r="F374" s="2">
        <f>+IF((($B374/'Analisis 6sigma'!$D$9)&gt;0.99)*AND(($B374/'Analisis 6sigma'!$D$9)&lt;1),1,0)</f>
        <v>0</v>
      </c>
    </row>
    <row r="375" spans="1:6" ht="12">
      <c r="A375">
        <v>369</v>
      </c>
      <c r="B375">
        <f t="shared" si="5"/>
        <v>0.9855999999999999</v>
      </c>
      <c r="C375" s="2">
        <f>(NORMDIST(B375,'Analisis 6sigma'!$D$14,'Analisis 6sigma'!$D$16,TRUE)*2)</f>
        <v>0.1745342083214409</v>
      </c>
      <c r="D375" s="2">
        <f>(NORMDIST($B375,'Analisis 6sigma'!$D$14,'Analisis 6sigma'!$D$16,FALSE))/NORMDIST('Analisis 6sigma'!$D$14,'Analisis 6sigma'!$D$14,'Analisis 6sigma'!$D$16,FALSE)</f>
        <v>0.3978102099260683</v>
      </c>
      <c r="E375" s="2">
        <f>+IF((($B375/'Analisis 6sigma'!$D$7)&gt;0.99)*AND(($B375/'Analisis 6sigma'!$D$7)&lt;1),1,0)</f>
        <v>0</v>
      </c>
      <c r="F375" s="2">
        <f>+IF((($B375/'Analisis 6sigma'!$D$9)&gt;0.99)*AND(($B375/'Analisis 6sigma'!$D$9)&lt;1),1,0)</f>
        <v>0</v>
      </c>
    </row>
    <row r="376" spans="1:6" ht="12">
      <c r="A376">
        <v>370</v>
      </c>
      <c r="B376">
        <f t="shared" si="5"/>
        <v>0.988</v>
      </c>
      <c r="C376" s="2">
        <f>(NORMDIST(B376,'Analisis 6sigma'!$D$14,'Analisis 6sigma'!$D$16,TRUE)*2)</f>
        <v>0.1788047100033448</v>
      </c>
      <c r="D376" s="2">
        <f>(NORMDIST($B376,'Analisis 6sigma'!$D$14,'Analisis 6sigma'!$D$16,FALSE))/NORMDIST('Analisis 6sigma'!$D$14,'Analisis 6sigma'!$D$14,'Analisis 6sigma'!$D$16,FALSE)</f>
        <v>0.40504162794883614</v>
      </c>
      <c r="E376" s="2">
        <f>+IF((($B376/'Analisis 6sigma'!$D$7)&gt;0.99)*AND(($B376/'Analisis 6sigma'!$D$7)&lt;1),1,0)</f>
        <v>0</v>
      </c>
      <c r="F376" s="2">
        <f>+IF((($B376/'Analisis 6sigma'!$D$9)&gt;0.99)*AND(($B376/'Analisis 6sigma'!$D$9)&lt;1),1,0)</f>
        <v>0</v>
      </c>
    </row>
    <row r="377" spans="1:6" ht="12">
      <c r="A377">
        <v>371</v>
      </c>
      <c r="B377">
        <f t="shared" si="5"/>
        <v>0.9904</v>
      </c>
      <c r="C377" s="2">
        <f>(NORMDIST(B377,'Analisis 6sigma'!$D$14,'Analisis 6sigma'!$D$16,TRUE)*2)</f>
        <v>0.1831524534847689</v>
      </c>
      <c r="D377" s="2">
        <f>(NORMDIST($B377,'Analisis 6sigma'!$D$14,'Analisis 6sigma'!$D$16,FALSE))/NORMDIST('Analisis 6sigma'!$D$14,'Analisis 6sigma'!$D$14,'Analisis 6sigma'!$D$16,FALSE)</f>
        <v>0.4123311892864041</v>
      </c>
      <c r="E377" s="2">
        <f>+IF((($B377/'Analisis 6sigma'!$D$7)&gt;0.99)*AND(($B377/'Analisis 6sigma'!$D$7)&lt;1),1,0)</f>
        <v>0</v>
      </c>
      <c r="F377" s="2">
        <f>+IF((($B377/'Analisis 6sigma'!$D$9)&gt;0.99)*AND(($B377/'Analisis 6sigma'!$D$9)&lt;1),1,0)</f>
        <v>0</v>
      </c>
    </row>
    <row r="378" spans="1:6" ht="12">
      <c r="A378">
        <v>372</v>
      </c>
      <c r="B378">
        <f t="shared" si="5"/>
        <v>0.9927999999999999</v>
      </c>
      <c r="C378" s="2">
        <f>(NORMDIST(B378,'Analisis 6sigma'!$D$14,'Analisis 6sigma'!$D$16,TRUE)*2)</f>
        <v>0.18757804902966677</v>
      </c>
      <c r="D378" s="2">
        <f>(NORMDIST($B378,'Analisis 6sigma'!$D$14,'Analisis 6sigma'!$D$16,FALSE))/NORMDIST('Analisis 6sigma'!$D$14,'Analisis 6sigma'!$D$14,'Analisis 6sigma'!$D$16,FALSE)</f>
        <v>0.41967732541352654</v>
      </c>
      <c r="E378" s="2">
        <f>+IF((($B378/'Analisis 6sigma'!$D$7)&gt;0.99)*AND(($B378/'Analisis 6sigma'!$D$7)&lt;1),1,0)</f>
        <v>0</v>
      </c>
      <c r="F378" s="2">
        <f>+IF((($B378/'Analisis 6sigma'!$D$9)&gt;0.99)*AND(($B378/'Analisis 6sigma'!$D$9)&lt;1),1,0)</f>
        <v>0</v>
      </c>
    </row>
    <row r="379" spans="1:6" ht="12">
      <c r="A379">
        <v>373</v>
      </c>
      <c r="B379">
        <f t="shared" si="5"/>
        <v>0.9952</v>
      </c>
      <c r="C379" s="2">
        <f>(NORMDIST(B379,'Analisis 6sigma'!$D$14,'Analisis 6sigma'!$D$16,TRUE)*2)</f>
        <v>0.19208208990390294</v>
      </c>
      <c r="D379" s="2">
        <f>(NORMDIST($B379,'Analisis 6sigma'!$D$14,'Analisis 6sigma'!$D$16,FALSE))/NORMDIST('Analisis 6sigma'!$D$14,'Analisis 6sigma'!$D$14,'Analisis 6sigma'!$D$16,FALSE)</f>
        <v>0.427078409279888</v>
      </c>
      <c r="E379" s="2">
        <f>+IF((($B379/'Analisis 6sigma'!$D$7)&gt;0.99)*AND(($B379/'Analisis 6sigma'!$D$7)&lt;1),1,0)</f>
        <v>0</v>
      </c>
      <c r="F379" s="2">
        <f>+IF((($B379/'Analisis 6sigma'!$D$9)&gt;0.99)*AND(($B379/'Analisis 6sigma'!$D$9)&lt;1),1,0)</f>
        <v>0</v>
      </c>
    </row>
    <row r="380" spans="1:6" ht="12">
      <c r="A380">
        <v>374</v>
      </c>
      <c r="B380">
        <f t="shared" si="5"/>
        <v>0.9975999999999999</v>
      </c>
      <c r="C380" s="2">
        <f>(NORMDIST(B380,'Analisis 6sigma'!$D$14,'Analisis 6sigma'!$D$16,TRUE)*2)</f>
        <v>0.19666515175324994</v>
      </c>
      <c r="D380" s="2">
        <f>(NORMDIST($B380,'Analisis 6sigma'!$D$14,'Analisis 6sigma'!$D$16,FALSE))/NORMDIST('Analisis 6sigma'!$D$14,'Analisis 6sigma'!$D$14,'Analisis 6sigma'!$D$16,FALSE)</f>
        <v>0.4345327554346086</v>
      </c>
      <c r="E380" s="2">
        <f>+IF((($B380/'Analisis 6sigma'!$D$7)&gt;0.99)*AND(($B380/'Analisis 6sigma'!$D$7)&lt;1),1,0)</f>
        <v>0</v>
      </c>
      <c r="F380" s="2">
        <f>+IF((($B380/'Analisis 6sigma'!$D$9)&gt;0.99)*AND(($B380/'Analisis 6sigma'!$D$9)&lt;1),1,0)</f>
        <v>0</v>
      </c>
    </row>
    <row r="381" spans="1:6" ht="12">
      <c r="A381">
        <v>375</v>
      </c>
      <c r="B381">
        <f t="shared" si="5"/>
        <v>1</v>
      </c>
      <c r="C381" s="2">
        <f>(NORMDIST(B381,'Analisis 6sigma'!$D$14,'Analisis 6sigma'!$D$16,TRUE)*2)</f>
        <v>0.20132779198300138</v>
      </c>
      <c r="D381" s="2">
        <f>(NORMDIST($B381,'Analisis 6sigma'!$D$14,'Analisis 6sigma'!$D$16,FALSE))/NORMDIST('Analisis 6sigma'!$D$14,'Analisis 6sigma'!$D$14,'Analisis 6sigma'!$D$16,FALSE)</f>
        <v>0.44203862020532375</v>
      </c>
      <c r="E381" s="2">
        <f>+IF((($B381/'Analisis 6sigma'!$D$7)&gt;0.99)*AND(($B381/'Analisis 6sigma'!$D$7)&lt;1),1,0)</f>
        <v>0</v>
      </c>
      <c r="F381" s="2">
        <f>+IF((($B381/'Analisis 6sigma'!$D$9)&gt;0.99)*AND(($B381/'Analisis 6sigma'!$D$9)&lt;1),1,0)</f>
        <v>0</v>
      </c>
    </row>
    <row r="382" spans="1:6" ht="12">
      <c r="A382">
        <v>376</v>
      </c>
      <c r="B382">
        <f t="shared" si="5"/>
        <v>1.0024</v>
      </c>
      <c r="C382" s="2">
        <f>(NORMDIST(B382,'Analisis 6sigma'!$D$14,'Analisis 6sigma'!$D$16,TRUE)*2)</f>
        <v>0.2060705491397803</v>
      </c>
      <c r="D382" s="2">
        <f>(NORMDIST($B382,'Analisis 6sigma'!$D$14,'Analisis 6sigma'!$D$16,FALSE))/NORMDIST('Analisis 6sigma'!$D$14,'Analisis 6sigma'!$D$14,'Analisis 6sigma'!$D$16,FALSE)</f>
        <v>0.44959420193259325</v>
      </c>
      <c r="E382" s="2">
        <f>+IF((($B382/'Analisis 6sigma'!$D$7)&gt;0.99)*AND(($B382/'Analisis 6sigma'!$D$7)&lt;1),1,0)</f>
        <v>0</v>
      </c>
      <c r="F382" s="2">
        <f>+IF((($B382/'Analisis 6sigma'!$D$9)&gt;0.99)*AND(($B382/'Analisis 6sigma'!$D$9)&lt;1),1,0)</f>
        <v>0</v>
      </c>
    </row>
    <row r="383" spans="1:6" ht="12">
      <c r="A383">
        <v>377</v>
      </c>
      <c r="B383">
        <f t="shared" si="5"/>
        <v>1.0048</v>
      </c>
      <c r="C383" s="2">
        <f>(NORMDIST(B383,'Analisis 6sigma'!$D$14,'Analisis 6sigma'!$D$16,TRUE)*2)</f>
        <v>0.21089394229614353</v>
      </c>
      <c r="D383" s="2">
        <f>(NORMDIST($B383,'Analisis 6sigma'!$D$14,'Analisis 6sigma'!$D$16,FALSE))/NORMDIST('Analisis 6sigma'!$D$14,'Analisis 6sigma'!$D$14,'Analisis 6sigma'!$D$16,FALSE)</f>
        <v>0.45719764126037143</v>
      </c>
      <c r="E383" s="2">
        <f>+IF((($B383/'Analisis 6sigma'!$D$7)&gt;0.99)*AND(($B383/'Analisis 6sigma'!$D$7)&lt;1),1,0)</f>
        <v>0</v>
      </c>
      <c r="F383" s="2">
        <f>+IF((($B383/'Analisis 6sigma'!$D$9)&gt;0.99)*AND(($B383/'Analisis 6sigma'!$D$9)&lt;1),1,0)</f>
        <v>0</v>
      </c>
    </row>
    <row r="384" spans="1:6" ht="12">
      <c r="A384">
        <v>378</v>
      </c>
      <c r="B384">
        <f t="shared" si="5"/>
        <v>1.0072</v>
      </c>
      <c r="C384" s="2">
        <f>(NORMDIST(B384,'Analisis 6sigma'!$D$14,'Analisis 6sigma'!$D$16,TRUE)*2)</f>
        <v>0.2157984704385734</v>
      </c>
      <c r="D384" s="2">
        <f>(NORMDIST($B384,'Analisis 6sigma'!$D$14,'Analisis 6sigma'!$D$16,FALSE))/NORMDIST('Analisis 6sigma'!$D$14,'Analisis 6sigma'!$D$14,'Analisis 6sigma'!$D$16,FALSE)</f>
        <v>0.46484702148317864</v>
      </c>
      <c r="E384" s="2">
        <f>+IF((($B384/'Analisis 6sigma'!$D$7)&gt;0.99)*AND(($B384/'Analisis 6sigma'!$D$7)&lt;1),1,0)</f>
        <v>0</v>
      </c>
      <c r="F384" s="2">
        <f>+IF((($B384/'Analisis 6sigma'!$D$9)&gt;0.99)*AND(($B384/'Analisis 6sigma'!$D$9)&lt;1),1,0)</f>
        <v>0</v>
      </c>
    </row>
    <row r="385" spans="1:6" ht="12">
      <c r="A385">
        <v>379</v>
      </c>
      <c r="B385">
        <f t="shared" si="5"/>
        <v>1.0095999999999998</v>
      </c>
      <c r="C385" s="2">
        <f>(NORMDIST(B385,'Analisis 6sigma'!$D$14,'Analisis 6sigma'!$D$16,TRUE)*2)</f>
        <v>0.22078461185946693</v>
      </c>
      <c r="D385" s="2">
        <f>(NORMDIST($B385,'Analisis 6sigma'!$D$14,'Analisis 6sigma'!$D$16,FALSE))/NORMDIST('Analisis 6sigma'!$D$14,'Analisis 6sigma'!$D$14,'Analisis 6sigma'!$D$16,FALSE)</f>
        <v>0.4725403689505748</v>
      </c>
      <c r="E385" s="2">
        <f>+IF((($B385/'Analisis 6sigma'!$D$7)&gt;0.99)*AND(($B385/'Analisis 6sigma'!$D$7)&lt;1),1,0)</f>
        <v>0</v>
      </c>
      <c r="F385" s="2">
        <f>+IF((($B385/'Analisis 6sigma'!$D$9)&gt;0.99)*AND(($B385/'Analisis 6sigma'!$D$9)&lt;1),1,0)</f>
        <v>0</v>
      </c>
    </row>
    <row r="386" spans="1:6" ht="12">
      <c r="A386">
        <v>380</v>
      </c>
      <c r="B386">
        <f t="shared" si="5"/>
        <v>1.012</v>
      </c>
      <c r="C386" s="2">
        <f>(NORMDIST(B386,'Analisis 6sigma'!$D$14,'Analisis 6sigma'!$D$16,TRUE)*2)</f>
        <v>0.2258528235537415</v>
      </c>
      <c r="D386" s="2">
        <f>(NORMDIST($B386,'Analisis 6sigma'!$D$14,'Analisis 6sigma'!$D$16,FALSE))/NORMDIST('Analisis 6sigma'!$D$14,'Analisis 6sigma'!$D$14,'Analisis 6sigma'!$D$16,FALSE)</f>
        <v>0.4802756535294812</v>
      </c>
      <c r="E386" s="2">
        <f>+IF((($B386/'Analisis 6sigma'!$D$7)&gt;0.99)*AND(($B386/'Analisis 6sigma'!$D$7)&lt;1),1,0)</f>
        <v>0</v>
      </c>
      <c r="F386" s="2">
        <f>+IF((($B386/'Analisis 6sigma'!$D$9)&gt;0.99)*AND(($B386/'Analisis 6sigma'!$D$9)&lt;1),1,0)</f>
        <v>0</v>
      </c>
    </row>
    <row r="387" spans="1:6" ht="12">
      <c r="A387">
        <v>381</v>
      </c>
      <c r="B387">
        <f t="shared" si="5"/>
        <v>1.0144</v>
      </c>
      <c r="C387" s="2">
        <f>(NORMDIST(B387,'Analisis 6sigma'!$D$14,'Analisis 6sigma'!$D$16,TRUE)*2)</f>
        <v>0.23100354062065803</v>
      </c>
      <c r="D387" s="2">
        <f>(NORMDIST($B387,'Analisis 6sigma'!$D$14,'Analisis 6sigma'!$D$16,FALSE))/NORMDIST('Analisis 6sigma'!$D$14,'Analisis 6sigma'!$D$14,'Analisis 6sigma'!$D$16,FALSE)</f>
        <v>0.4880507891247919</v>
      </c>
      <c r="E387" s="2">
        <f>+IF((($B387/'Analisis 6sigma'!$D$7)&gt;0.99)*AND(($B387/'Analisis 6sigma'!$D$7)&lt;1),1,0)</f>
        <v>0</v>
      </c>
      <c r="F387" s="2">
        <f>+IF((($B387/'Analisis 6sigma'!$D$9)&gt;0.99)*AND(($B387/'Analisis 6sigma'!$D$9)&lt;1),1,0)</f>
        <v>0</v>
      </c>
    </row>
    <row r="388" spans="1:6" ht="12">
      <c r="A388">
        <v>382</v>
      </c>
      <c r="B388">
        <f t="shared" si="5"/>
        <v>1.0168</v>
      </c>
      <c r="C388" s="2">
        <f>(NORMDIST(B388,'Analisis 6sigma'!$D$14,'Analisis 6sigma'!$D$16,TRUE)*2)</f>
        <v>0.23623717567150476</v>
      </c>
      <c r="D388" s="2">
        <f>(NORMDIST($B388,'Analisis 6sigma'!$D$14,'Analisis 6sigma'!$D$16,FALSE))/NORMDIST('Analisis 6sigma'!$D$14,'Analisis 6sigma'!$D$14,'Analisis 6sigma'!$D$16,FALSE)</f>
        <v>0.4958636342587158</v>
      </c>
      <c r="E388" s="2">
        <f>+IF((($B388/'Analisis 6sigma'!$D$7)&gt;0.99)*AND(($B388/'Analisis 6sigma'!$D$7)&lt;1),1,0)</f>
        <v>0</v>
      </c>
      <c r="F388" s="2">
        <f>+IF((($B388/'Analisis 6sigma'!$D$9)&gt;0.99)*AND(($B388/'Analisis 6sigma'!$D$9)&lt;1),1,0)</f>
        <v>0</v>
      </c>
    </row>
    <row r="389" spans="1:6" ht="12">
      <c r="A389">
        <v>383</v>
      </c>
      <c r="B389">
        <f t="shared" si="5"/>
        <v>1.0192</v>
      </c>
      <c r="C389" s="2">
        <f>(NORMDIST(B389,'Analisis 6sigma'!$D$14,'Analisis 6sigma'!$D$16,TRUE)*2)</f>
        <v>0.24155411824375317</v>
      </c>
      <c r="D389" s="2">
        <f>(NORMDIST($B389,'Analisis 6sigma'!$D$14,'Analisis 6sigma'!$D$16,FALSE))/NORMDIST('Analisis 6sigma'!$D$14,'Analisis 6sigma'!$D$14,'Analisis 6sigma'!$D$16,FALSE)</f>
        <v>0.5037119927091598</v>
      </c>
      <c r="E389" s="2">
        <f>+IF((($B389/'Analisis 6sigma'!$D$7)&gt;0.99)*AND(($B389/'Analisis 6sigma'!$D$7)&lt;1),1,0)</f>
        <v>0</v>
      </c>
      <c r="F389" s="2">
        <f>+IF((($B389/'Analisis 6sigma'!$D$9)&gt;0.99)*AND(($B389/'Analisis 6sigma'!$D$9)&lt;1),1,0)</f>
        <v>0</v>
      </c>
    </row>
    <row r="390" spans="1:6" ht="12">
      <c r="A390">
        <v>384</v>
      </c>
      <c r="B390">
        <f t="shared" si="5"/>
        <v>1.0215999999999998</v>
      </c>
      <c r="C390" s="2">
        <f>(NORMDIST(B390,'Analisis 6sigma'!$D$14,'Analisis 6sigma'!$D$16,TRUE)*2)</f>
        <v>0.24695473422231837</v>
      </c>
      <c r="D390" s="2">
        <f>(NORMDIST($B390,'Analisis 6sigma'!$D$14,'Analisis 6sigma'!$D$16,FALSE))/NORMDIST('Analisis 6sigma'!$D$14,'Analisis 6sigma'!$D$14,'Analisis 6sigma'!$D$16,FALSE)</f>
        <v>0.5115936142074312</v>
      </c>
      <c r="E390" s="2">
        <f>+IF((($B390/'Analisis 6sigma'!$D$7)&gt;0.99)*AND(($B390/'Analisis 6sigma'!$D$7)&lt;1),1,0)</f>
        <v>0</v>
      </c>
      <c r="F390" s="2">
        <f>+IF((($B390/'Analisis 6sigma'!$D$9)&gt;0.99)*AND(($B390/'Analisis 6sigma'!$D$9)&lt;1),1,0)</f>
        <v>0</v>
      </c>
    </row>
    <row r="391" spans="1:6" ht="12">
      <c r="A391">
        <v>385</v>
      </c>
      <c r="B391">
        <f aca="true" t="shared" si="6" ref="B391:B454">+$C$3+$C$5*0.001*A391</f>
        <v>1.024</v>
      </c>
      <c r="C391" s="2">
        <f>(NORMDIST(B391,'Analisis 6sigma'!$D$14,'Analisis 6sigma'!$D$16,TRUE)*2)</f>
        <v>0.2524393652685677</v>
      </c>
      <c r="D391" s="2">
        <f>(NORMDIST($B391,'Analisis 6sigma'!$D$14,'Analisis 6sigma'!$D$16,FALSE))/NORMDIST('Analisis 6sigma'!$D$14,'Analisis 6sigma'!$D$14,'Analisis 6sigma'!$D$16,FALSE)</f>
        <v>0.5195061951954718</v>
      </c>
      <c r="E391" s="2">
        <f>+IF((($B391/'Analisis 6sigma'!$D$7)&gt;0.99)*AND(($B391/'Analisis 6sigma'!$D$7)&lt;1),1,0)</f>
        <v>0</v>
      </c>
      <c r="F391" s="2">
        <f>+IF((($B391/'Analisis 6sigma'!$D$9)&gt;0.99)*AND(($B391/'Analisis 6sigma'!$D$9)&lt;1),1,0)</f>
        <v>0</v>
      </c>
    </row>
    <row r="392" spans="1:6" ht="12">
      <c r="A392">
        <v>386</v>
      </c>
      <c r="B392">
        <f t="shared" si="6"/>
        <v>1.0264</v>
      </c>
      <c r="C392" s="2">
        <f>(NORMDIST(B392,'Analisis 6sigma'!$D$14,'Analisis 6sigma'!$D$16,TRUE)*2)</f>
        <v>0.2580083282576892</v>
      </c>
      <c r="D392" s="2">
        <f>(NORMDIST($B392,'Analisis 6sigma'!$D$14,'Analisis 6sigma'!$D$16,FALSE))/NORMDIST('Analisis 6sigma'!$D$14,'Analisis 6sigma'!$D$14,'Analisis 6sigma'!$D$16,FALSE)</f>
        <v>0.5274473796427221</v>
      </c>
      <c r="E392" s="2">
        <f>+IF((($B392/'Analisis 6sigma'!$D$7)&gt;0.99)*AND(($B392/'Analisis 6sigma'!$D$7)&lt;1),1,0)</f>
        <v>0</v>
      </c>
      <c r="F392" s="2">
        <f>+IF((($B392/'Analisis 6sigma'!$D$9)&gt;0.99)*AND(($B392/'Analisis 6sigma'!$D$9)&lt;1),1,0)</f>
        <v>0</v>
      </c>
    </row>
    <row r="393" spans="1:6" ht="12">
      <c r="A393">
        <v>387</v>
      </c>
      <c r="B393">
        <f t="shared" si="6"/>
        <v>1.0288</v>
      </c>
      <c r="C393" s="2">
        <f>(NORMDIST(B393,'Analisis 6sigma'!$D$14,'Analisis 6sigma'!$D$16,TRUE)*2)</f>
        <v>0.2636619147250796</v>
      </c>
      <c r="D393" s="2">
        <f>(NORMDIST($B393,'Analisis 6sigma'!$D$14,'Analisis 6sigma'!$D$16,FALSE))/NORMDIST('Analisis 6sigma'!$D$14,'Analisis 6sigma'!$D$14,'Analisis 6sigma'!$D$16,FALSE)</f>
        <v>0.5354147599227065</v>
      </c>
      <c r="E393" s="2">
        <f>+IF((($B393/'Analisis 6sigma'!$D$7)&gt;0.99)*AND(($B393/'Analisis 6sigma'!$D$7)&lt;1),1,0)</f>
        <v>0</v>
      </c>
      <c r="F393" s="2">
        <f>+IF((($B393/'Analisis 6sigma'!$D$9)&gt;0.99)*AND(($B393/'Analisis 6sigma'!$D$9)&lt;1),1,0)</f>
        <v>0</v>
      </c>
    </row>
    <row r="394" spans="1:6" ht="12">
      <c r="A394">
        <v>388</v>
      </c>
      <c r="B394">
        <f t="shared" si="6"/>
        <v>1.0312000000000001</v>
      </c>
      <c r="C394" s="2">
        <f>(NORMDIST(B394,'Analisis 6sigma'!$D$14,'Analisis 6sigma'!$D$16,TRUE)*2)</f>
        <v>0.2694003903223688</v>
      </c>
      <c r="D394" s="2">
        <f>(NORMDIST($B394,'Analisis 6sigma'!$D$14,'Analisis 6sigma'!$D$16,FALSE))/NORMDIST('Analisis 6sigma'!$D$14,'Analisis 6sigma'!$D$14,'Analisis 6sigma'!$D$16,FALSE)</f>
        <v>0.5434058777492925</v>
      </c>
      <c r="E394" s="2">
        <f>+IF((($B394/'Analisis 6sigma'!$D$7)&gt;0.99)*AND(($B394/'Analisis 6sigma'!$D$7)&lt;1),1,0)</f>
        <v>0</v>
      </c>
      <c r="F394" s="2">
        <f>+IF((($B394/'Analisis 6sigma'!$D$9)&gt;0.99)*AND(($B394/'Analisis 6sigma'!$D$9)&lt;1),1,0)</f>
        <v>0</v>
      </c>
    </row>
    <row r="395" spans="1:6" ht="12">
      <c r="A395">
        <v>389</v>
      </c>
      <c r="B395">
        <f t="shared" si="6"/>
        <v>1.0335999999999999</v>
      </c>
      <c r="C395" s="2">
        <f>(NORMDIST(B395,'Analisis 6sigma'!$D$14,'Analisis 6sigma'!$D$16,TRUE)*2)</f>
        <v>0.2752239942837217</v>
      </c>
      <c r="D395" s="2">
        <f>(NORMDIST($B395,'Analisis 6sigma'!$D$14,'Analisis 6sigma'!$D$16,FALSE))/NORMDIST('Analisis 6sigma'!$D$14,'Analisis 6sigma'!$D$14,'Analisis 6sigma'!$D$16,FALSE)</f>
        <v>0.5514182251725419</v>
      </c>
      <c r="E395" s="2">
        <f>+IF((($B395/'Analisis 6sigma'!$D$7)&gt;0.99)*AND(($B395/'Analisis 6sigma'!$D$7)&lt;1),1,0)</f>
        <v>0</v>
      </c>
      <c r="F395" s="2">
        <f>+IF((($B395/'Analisis 6sigma'!$D$9)&gt;0.99)*AND(($B395/'Analisis 6sigma'!$D$9)&lt;1),1,0)</f>
        <v>0</v>
      </c>
    </row>
    <row r="396" spans="1:6" ht="12">
      <c r="A396">
        <v>390</v>
      </c>
      <c r="B396">
        <f t="shared" si="6"/>
        <v>1.036</v>
      </c>
      <c r="C396" s="2">
        <f>(NORMDIST(B396,'Analisis 6sigma'!$D$14,'Analisis 6sigma'!$D$16,TRUE)*2)</f>
        <v>0.2811329389030582</v>
      </c>
      <c r="D396" s="2">
        <f>(NORMDIST($B396,'Analisis 6sigma'!$D$14,'Analisis 6sigma'!$D$16,FALSE))/NORMDIST('Analisis 6sigma'!$D$14,'Analisis 6sigma'!$D$14,'Analisis 6sigma'!$D$16,FALSE)</f>
        <v>0.5594492456339915</v>
      </c>
      <c r="E396" s="2">
        <f>+IF((($B396/'Analisis 6sigma'!$D$7)&gt;0.99)*AND(($B396/'Analisis 6sigma'!$D$7)&lt;1),1,0)</f>
        <v>0</v>
      </c>
      <c r="F396" s="2">
        <f>+IF((($B396/'Analisis 6sigma'!$D$9)&gt;0.99)*AND(($B396/'Analisis 6sigma'!$D$9)&lt;1),1,0)</f>
        <v>0</v>
      </c>
    </row>
    <row r="397" spans="1:6" ht="12">
      <c r="A397">
        <v>391</v>
      </c>
      <c r="B397">
        <f t="shared" si="6"/>
        <v>1.0384</v>
      </c>
      <c r="C397" s="2">
        <f>(NORMDIST(B397,'Analisis 6sigma'!$D$14,'Analisis 6sigma'!$D$16,TRUE)*2)</f>
        <v>0.28712740902280065</v>
      </c>
      <c r="D397" s="2">
        <f>(NORMDIST($B397,'Analisis 6sigma'!$D$14,'Analisis 6sigma'!$D$16,FALSE))/NORMDIST('Analisis 6sigma'!$D$14,'Analisis 6sigma'!$D$14,'Analisis 6sigma'!$D$16,FALSE)</f>
        <v>0.5674963350810907</v>
      </c>
      <c r="E397" s="2">
        <f>+IF((($B397/'Analisis 6sigma'!$D$7)&gt;0.99)*AND(($B397/'Analisis 6sigma'!$D$7)&lt;1),1,0)</f>
        <v>0</v>
      </c>
      <c r="F397" s="2">
        <f>+IF((($B397/'Analisis 6sigma'!$D$9)&gt;0.99)*AND(($B397/'Analisis 6sigma'!$D$9)&lt;1),1,0)</f>
        <v>0</v>
      </c>
    </row>
    <row r="398" spans="1:6" ht="12">
      <c r="A398">
        <v>392</v>
      </c>
      <c r="B398">
        <f t="shared" si="6"/>
        <v>1.0408</v>
      </c>
      <c r="C398" s="2">
        <f>(NORMDIST(B398,'Analisis 6sigma'!$D$14,'Analisis 6sigma'!$D$16,TRUE)*2)</f>
        <v>0.29320756153480665</v>
      </c>
      <c r="D398" s="2">
        <f>(NORMDIST($B398,'Analisis 6sigma'!$D$14,'Analisis 6sigma'!$D$16,FALSE))/NORMDIST('Analisis 6sigma'!$D$14,'Analisis 6sigma'!$D$14,'Analisis 6sigma'!$D$16,FALSE)</f>
        <v>0.575556843140508</v>
      </c>
      <c r="E398" s="2">
        <f>+IF((($B398/'Analisis 6sigma'!$D$7)&gt;0.99)*AND(($B398/'Analisis 6sigma'!$D$7)&lt;1),1,0)</f>
        <v>0</v>
      </c>
      <c r="F398" s="2">
        <f>+IF((($B398/'Analisis 6sigma'!$D$9)&gt;0.99)*AND(($B398/'Analisis 6sigma'!$D$9)&lt;1),1,0)</f>
        <v>0</v>
      </c>
    </row>
    <row r="399" spans="1:6" ht="12">
      <c r="A399">
        <v>393</v>
      </c>
      <c r="B399">
        <f t="shared" si="6"/>
        <v>1.0432</v>
      </c>
      <c r="C399" s="2">
        <f>(NORMDIST(B399,'Analisis 6sigma'!$D$14,'Analisis 6sigma'!$D$16,TRUE)*2)</f>
        <v>0.29937352489408203</v>
      </c>
      <c r="D399" s="2">
        <f>(NORMDIST($B399,'Analisis 6sigma'!$D$14,'Analisis 6sigma'!$D$16,FALSE))/NORMDIST('Analisis 6sigma'!$D$14,'Analisis 6sigma'!$D$14,'Analisis 6sigma'!$D$16,FALSE)</f>
        <v>0.5836280743498674</v>
      </c>
      <c r="E399" s="2">
        <f>+IF((($B399/'Analisis 6sigma'!$D$7)&gt;0.99)*AND(($B399/'Analisis 6sigma'!$D$7)&lt;1),1,0)</f>
        <v>0</v>
      </c>
      <c r="F399" s="2">
        <f>+IF((($B399/'Analisis 6sigma'!$D$9)&gt;0.99)*AND(($B399/'Analisis 6sigma'!$D$9)&lt;1),1,0)</f>
        <v>0</v>
      </c>
    </row>
    <row r="400" spans="1:6" ht="12">
      <c r="A400">
        <v>394</v>
      </c>
      <c r="B400">
        <f t="shared" si="6"/>
        <v>1.0455999999999999</v>
      </c>
      <c r="C400" s="2">
        <f>(NORMDIST(B400,'Analisis 6sigma'!$D$14,'Analisis 6sigma'!$D$16,TRUE)*2)</f>
        <v>0.3056253986459156</v>
      </c>
      <c r="D400" s="2">
        <f>(NORMDIST($B400,'Analisis 6sigma'!$D$14,'Analisis 6sigma'!$D$16,FALSE))/NORMDIST('Analisis 6sigma'!$D$14,'Analisis 6sigma'!$D$14,'Analisis 6sigma'!$D$16,FALSE)</f>
        <v>0.5917072894474573</v>
      </c>
      <c r="E400" s="2">
        <f>+IF((($B400/'Analisis 6sigma'!$D$7)&gt;0.99)*AND(($B400/'Analisis 6sigma'!$D$7)&lt;1),1,0)</f>
        <v>0</v>
      </c>
      <c r="F400" s="2">
        <f>+IF((($B400/'Analisis 6sigma'!$D$9)&gt;0.99)*AND(($B400/'Analisis 6sigma'!$D$9)&lt;1),1,0)</f>
        <v>0</v>
      </c>
    </row>
    <row r="401" spans="1:6" ht="12">
      <c r="A401">
        <v>395</v>
      </c>
      <c r="B401">
        <f t="shared" si="6"/>
        <v>1.048</v>
      </c>
      <c r="C401" s="2">
        <f>(NORMDIST(B401,'Analisis 6sigma'!$D$14,'Analisis 6sigma'!$D$16,TRUE)*2)</f>
        <v>0.31196325296703487</v>
      </c>
      <c r="D401" s="2">
        <f>(NORMDIST($B401,'Analisis 6sigma'!$D$14,'Analisis 6sigma'!$D$16,FALSE))/NORMDIST('Analisis 6sigma'!$D$14,'Analisis 6sigma'!$D$14,'Analisis 6sigma'!$D$16,FALSE)</f>
        <v>0.5997917067193363</v>
      </c>
      <c r="E401" s="2">
        <f>+IF((($B401/'Analisis 6sigma'!$D$7)&gt;0.99)*AND(($B401/'Analisis 6sigma'!$D$7)&lt;1),1,0)</f>
        <v>0</v>
      </c>
      <c r="F401" s="2">
        <f>+IF((($B401/'Analisis 6sigma'!$D$9)&gt;0.99)*AND(($B401/'Analisis 6sigma'!$D$9)&lt;1),1,0)</f>
        <v>0</v>
      </c>
    </row>
    <row r="402" spans="1:6" ht="12">
      <c r="A402">
        <v>396</v>
      </c>
      <c r="B402">
        <f t="shared" si="6"/>
        <v>1.0504</v>
      </c>
      <c r="C402" s="2">
        <f>(NORMDIST(B402,'Analisis 6sigma'!$D$14,'Analisis 6sigma'!$D$16,TRUE)*2)</f>
        <v>0.31838712822139553</v>
      </c>
      <c r="D402" s="2">
        <f>(NORMDIST($B402,'Analisis 6sigma'!$D$14,'Analisis 6sigma'!$D$16,FALSE))/NORMDIST('Analisis 6sigma'!$D$14,'Analisis 6sigma'!$D$14,'Analisis 6sigma'!$D$16,FALSE)</f>
        <v>0.6078785034031987</v>
      </c>
      <c r="E402" s="2">
        <f>+IF((($B402/'Analisis 6sigma'!$D$7)&gt;0.99)*AND(($B402/'Analisis 6sigma'!$D$7)&lt;1),1,0)</f>
        <v>0</v>
      </c>
      <c r="F402" s="2">
        <f>+IF((($B402/'Analisis 6sigma'!$D$9)&gt;0.99)*AND(($B402/'Analisis 6sigma'!$D$9)&lt;1),1,0)</f>
        <v>0</v>
      </c>
    </row>
    <row r="403" spans="1:6" ht="12">
      <c r="A403">
        <v>397</v>
      </c>
      <c r="B403">
        <f t="shared" si="6"/>
        <v>1.0528</v>
      </c>
      <c r="C403" s="2">
        <f>(NORMDIST(B403,'Analisis 6sigma'!$D$14,'Analisis 6sigma'!$D$16,TRUE)*2)</f>
        <v>0.3248970345312105</v>
      </c>
      <c r="D403" s="2">
        <f>(NORMDIST($B403,'Analisis 6sigma'!$D$14,'Analisis 6sigma'!$D$16,FALSE))/NORMDIST('Analisis 6sigma'!$D$14,'Analisis 6sigma'!$D$14,'Analisis 6sigma'!$D$16,FALSE)</f>
        <v>0.6159648171482816</v>
      </c>
      <c r="E403" s="2">
        <f>+IF((($B403/'Analisis 6sigma'!$D$7)&gt;0.99)*AND(($B403/'Analisis 6sigma'!$D$7)&lt;1),1,0)</f>
        <v>0</v>
      </c>
      <c r="F403" s="2">
        <f>+IF((($B403/'Analisis 6sigma'!$D$9)&gt;0.99)*AND(($B403/'Analisis 6sigma'!$D$9)&lt;1),1,0)</f>
        <v>0</v>
      </c>
    </row>
    <row r="404" spans="1:6" ht="12">
      <c r="A404">
        <v>398</v>
      </c>
      <c r="B404">
        <f t="shared" si="6"/>
        <v>1.0552</v>
      </c>
      <c r="C404" s="2">
        <f>(NORMDIST(B404,'Analisis 6sigma'!$D$14,'Analisis 6sigma'!$D$16,TRUE)*2)</f>
        <v>0.3314929513637967</v>
      </c>
      <c r="D404" s="2">
        <f>(NORMDIST($B404,'Analisis 6sigma'!$D$14,'Analisis 6sigma'!$D$16,FALSE))/NORMDIST('Analisis 6sigma'!$D$14,'Analisis 6sigma'!$D$14,'Analisis 6sigma'!$D$16,FALSE)</f>
        <v>0.624047747530503</v>
      </c>
      <c r="E404" s="2">
        <f>+IF((($B404/'Analisis 6sigma'!$D$7)&gt;0.99)*AND(($B404/'Analisis 6sigma'!$D$7)&lt;1),1,0)</f>
        <v>0</v>
      </c>
      <c r="F404" s="2">
        <f>+IF((($B404/'Analisis 6sigma'!$D$9)&gt;0.99)*AND(($B404/'Analisis 6sigma'!$D$9)&lt;1),1,0)</f>
        <v>0</v>
      </c>
    </row>
    <row r="405" spans="1:6" ht="12">
      <c r="A405">
        <v>399</v>
      </c>
      <c r="B405">
        <f t="shared" si="6"/>
        <v>1.0575999999999999</v>
      </c>
      <c r="C405" s="2">
        <f>(NORMDIST(B405,'Analisis 6sigma'!$D$14,'Analisis 6sigma'!$D$16,TRUE)*2)</f>
        <v>0.338174827134836</v>
      </c>
      <c r="D405" s="2">
        <f>(NORMDIST($B405,'Analisis 6sigma'!$D$14,'Analisis 6sigma'!$D$16,FALSE))/NORMDIST('Analisis 6sigma'!$D$14,'Analisis 6sigma'!$D$14,'Analisis 6sigma'!$D$16,FALSE)</f>
        <v>0.6321243576219557</v>
      </c>
      <c r="E405" s="2">
        <f>+IF((($B405/'Analisis 6sigma'!$D$7)&gt;0.99)*AND(($B405/'Analisis 6sigma'!$D$7)&lt;1),1,0)</f>
        <v>0</v>
      </c>
      <c r="F405" s="2">
        <f>+IF((($B405/'Analisis 6sigma'!$D$9)&gt;0.99)*AND(($B405/'Analisis 6sigma'!$D$9)&lt;1),1,0)</f>
        <v>0</v>
      </c>
    </row>
    <row r="406" spans="1:6" ht="12">
      <c r="A406">
        <v>400</v>
      </c>
      <c r="B406" s="3">
        <f t="shared" si="6"/>
        <v>1.06</v>
      </c>
      <c r="C406" s="2">
        <f>(NORMDIST(B406,'Analisis 6sigma'!$D$14,'Analisis 6sigma'!$D$16,TRUE)*2)</f>
        <v>0.34494257882861656</v>
      </c>
      <c r="D406" s="2">
        <f>(NORMDIST($B406,'Analisis 6sigma'!$D$14,'Analisis 6sigma'!$D$16,FALSE))/NORMDIST('Analisis 6sigma'!$D$14,'Analisis 6sigma'!$D$14,'Analisis 6sigma'!$D$16,FALSE)</f>
        <v>0.6401916756137934</v>
      </c>
      <c r="E406" s="2">
        <f>+IF((($B406/'Analisis 6sigma'!$D$7)&gt;0.99)*AND(($B406/'Analisis 6sigma'!$D$7)&lt;1),1,0)</f>
        <v>0</v>
      </c>
      <c r="F406" s="2">
        <f>+IF((($B406/'Analisis 6sigma'!$D$9)&gt;0.99)*AND(($B406/'Analisis 6sigma'!$D$9)&lt;1),1,0)</f>
        <v>0</v>
      </c>
    </row>
    <row r="407" spans="1:6" ht="12">
      <c r="A407">
        <v>401</v>
      </c>
      <c r="B407">
        <f t="shared" si="6"/>
        <v>1.0624</v>
      </c>
      <c r="C407" s="2">
        <f>(NORMDIST(B407,'Analisis 6sigma'!$D$14,'Analisis 6sigma'!$D$16,TRUE)*2)</f>
        <v>0.35179609163581604</v>
      </c>
      <c r="D407" s="2">
        <f>(NORMDIST($B407,'Analisis 6sigma'!$D$14,'Analisis 6sigma'!$D$16,FALSE))/NORMDIST('Analisis 6sigma'!$D$14,'Analisis 6sigma'!$D$14,'Analisis 6sigma'!$D$16,FALSE)</f>
        <v>0.6482466964914635</v>
      </c>
      <c r="E407" s="2">
        <f>+IF((($B407/'Analisis 6sigma'!$D$7)&gt;0.99)*AND(($B407/'Analisis 6sigma'!$D$7)&lt;1),1,0)</f>
        <v>0</v>
      </c>
      <c r="F407" s="2">
        <f>+IF((($B407/'Analisis 6sigma'!$D$9)&gt;0.99)*AND(($B407/'Analisis 6sigma'!$D$9)&lt;1),1,0)</f>
        <v>0</v>
      </c>
    </row>
    <row r="408" spans="1:6" ht="12">
      <c r="A408">
        <v>402</v>
      </c>
      <c r="B408">
        <f t="shared" si="6"/>
        <v>1.0648</v>
      </c>
      <c r="C408" s="2">
        <f>(NORMDIST(B408,'Analisis 6sigma'!$D$14,'Analisis 6sigma'!$D$16,TRUE)*2)</f>
        <v>0.35873521860938556</v>
      </c>
      <c r="D408" s="2">
        <f>(NORMDIST($B408,'Analisis 6sigma'!$D$14,'Analisis 6sigma'!$D$16,FALSE))/NORMDIST('Analisis 6sigma'!$D$14,'Analisis 6sigma'!$D$14,'Analisis 6sigma'!$D$16,FALSE)</f>
        <v>0.656286383761176</v>
      </c>
      <c r="E408" s="2">
        <f>+IF((($B408/'Analisis 6sigma'!$D$7)&gt;0.99)*AND(($B408/'Analisis 6sigma'!$D$7)&lt;1),1,0)</f>
        <v>0</v>
      </c>
      <c r="F408" s="2">
        <f>+IF((($B408/'Analisis 6sigma'!$D$9)&gt;0.99)*AND(($B408/'Analisis 6sigma'!$D$9)&lt;1),1,0)</f>
        <v>0</v>
      </c>
    </row>
    <row r="409" spans="1:6" ht="12">
      <c r="A409">
        <v>403</v>
      </c>
      <c r="B409">
        <f t="shared" si="6"/>
        <v>1.0672</v>
      </c>
      <c r="C409" s="2">
        <f>(NORMDIST(B409,'Analisis 6sigma'!$D$14,'Analisis 6sigma'!$D$16,TRUE)*2)</f>
        <v>0.3657597803390637</v>
      </c>
      <c r="D409" s="2">
        <f>(NORMDIST($B409,'Analisis 6sigma'!$D$14,'Analisis 6sigma'!$D$16,FALSE))/NORMDIST('Analisis 6sigma'!$D$14,'Analisis 6sigma'!$D$14,'Analisis 6sigma'!$D$16,FALSE)</f>
        <v>0.6643076712263967</v>
      </c>
      <c r="E409" s="2">
        <f>+IF((($B409/'Analisis 6sigma'!$D$7)&gt;0.99)*AND(($B409/'Analisis 6sigma'!$D$7)&lt;1),1,0)</f>
        <v>0</v>
      </c>
      <c r="F409" s="2">
        <f>+IF((($B409/'Analisis 6sigma'!$D$9)&gt;0.99)*AND(($B409/'Analisis 6sigma'!$D$9)&lt;1),1,0)</f>
        <v>0</v>
      </c>
    </row>
    <row r="410" spans="1:6" ht="12">
      <c r="A410">
        <v>404</v>
      </c>
      <c r="B410">
        <f t="shared" si="6"/>
        <v>1.0695999999999999</v>
      </c>
      <c r="C410" s="2">
        <f>(NORMDIST(B410,'Analisis 6sigma'!$D$14,'Analisis 6sigma'!$D$16,TRUE)*2)</f>
        <v>0.37286956464505044</v>
      </c>
      <c r="D410" s="2">
        <f>(NORMDIST($B410,'Analisis 6sigma'!$D$14,'Analisis 6sigma'!$D$16,FALSE))/NORMDIST('Analisis 6sigma'!$D$14,'Analisis 6sigma'!$D$14,'Analisis 6sigma'!$D$16,FALSE)</f>
        <v>0.6723074648130961</v>
      </c>
      <c r="E410" s="2">
        <f>+IF((($B410/'Analisis 6sigma'!$D$7)&gt;0.99)*AND(($B410/'Analisis 6sigma'!$D$7)&lt;1),1,0)</f>
        <v>0</v>
      </c>
      <c r="F410" s="2">
        <f>+IF((($B410/'Analisis 6sigma'!$D$9)&gt;0.99)*AND(($B410/'Analisis 6sigma'!$D$9)&lt;1),1,0)</f>
        <v>0</v>
      </c>
    </row>
    <row r="411" spans="1:6" ht="12">
      <c r="A411">
        <v>405</v>
      </c>
      <c r="B411">
        <f t="shared" si="6"/>
        <v>1.072</v>
      </c>
      <c r="C411" s="2">
        <f>(NORMDIST(B411,'Analisis 6sigma'!$D$14,'Analisis 6sigma'!$D$16,TRUE)*2)</f>
        <v>0.38006432629135506</v>
      </c>
      <c r="D411" s="2">
        <f>(NORMDIST($B411,'Analisis 6sigma'!$D$14,'Analisis 6sigma'!$D$16,FALSE))/NORMDIST('Analisis 6sigma'!$D$14,'Analisis 6sigma'!$D$14,'Analisis 6sigma'!$D$16,FALSE)</f>
        <v>0.6802826444423986</v>
      </c>
      <c r="E411" s="2">
        <f>+IF((($B411/'Analisis 6sigma'!$D$7)&gt;0.99)*AND(($B411/'Analisis 6sigma'!$D$7)&lt;1),1,0)</f>
        <v>0</v>
      </c>
      <c r="F411" s="2">
        <f>+IF((($B411/'Analisis 6sigma'!$D$9)&gt;0.99)*AND(($B411/'Analisis 6sigma'!$D$9)&lt;1),1,0)</f>
        <v>0</v>
      </c>
    </row>
    <row r="412" spans="1:6" ht="12">
      <c r="A412">
        <v>406</v>
      </c>
      <c r="B412">
        <f t="shared" si="6"/>
        <v>1.0743999999999998</v>
      </c>
      <c r="C412" s="2">
        <f>(NORMDIST(B412,'Analisis 6sigma'!$D$14,'Analisis 6sigma'!$D$16,TRUE)*2)</f>
        <v>0.387343786719306</v>
      </c>
      <c r="D412" s="2">
        <f>(NORMDIST($B412,'Analisis 6sigma'!$D$14,'Analisis 6sigma'!$D$16,FALSE))/NORMDIST('Analisis 6sigma'!$D$14,'Analisis 6sigma'!$D$14,'Analisis 6sigma'!$D$16,FALSE)</f>
        <v>0.6882300659491963</v>
      </c>
      <c r="E412" s="2">
        <f>+IF((($B412/'Analisis 6sigma'!$D$7)&gt;0.99)*AND(($B412/'Analisis 6sigma'!$D$7)&lt;1),1,0)</f>
        <v>0</v>
      </c>
      <c r="F412" s="2">
        <f>+IF((($B412/'Analisis 6sigma'!$D$9)&gt;0.99)*AND(($B412/'Analisis 6sigma'!$D$9)&lt;1),1,0)</f>
        <v>0</v>
      </c>
    </row>
    <row r="413" spans="1:6" ht="12">
      <c r="A413">
        <v>407</v>
      </c>
      <c r="B413">
        <f t="shared" si="6"/>
        <v>1.0768</v>
      </c>
      <c r="C413" s="2">
        <f>(NORMDIST(B413,'Analisis 6sigma'!$D$14,'Analisis 6sigma'!$D$16,TRUE)*2)</f>
        <v>0.39470763380172136</v>
      </c>
      <c r="D413" s="2">
        <f>(NORMDIST($B413,'Analisis 6sigma'!$D$14,'Analisis 6sigma'!$D$16,FALSE))/NORMDIST('Analisis 6sigma'!$D$14,'Analisis 6sigma'!$D$14,'Analisis 6sigma'!$D$16,FALSE)</f>
        <v>0.6961465630452386</v>
      </c>
      <c r="E413" s="2">
        <f>+IF((($B413/'Analisis 6sigma'!$D$7)&gt;0.99)*AND(($B413/'Analisis 6sigma'!$D$7)&lt;1),1,0)</f>
        <v>0</v>
      </c>
      <c r="F413" s="2">
        <f>+IF((($B413/'Analisis 6sigma'!$D$9)&gt;0.99)*AND(($B413/'Analisis 6sigma'!$D$9)&lt;1),1,0)</f>
        <v>0</v>
      </c>
    </row>
    <row r="414" spans="1:6" ht="12">
      <c r="A414">
        <v>408</v>
      </c>
      <c r="B414">
        <f t="shared" si="6"/>
        <v>1.0792</v>
      </c>
      <c r="C414" s="2">
        <f>(NORMDIST(B414,'Analisis 6sigma'!$D$14,'Analisis 6sigma'!$D$16,TRUE)*2)</f>
        <v>0.40215552161817647</v>
      </c>
      <c r="D414" s="2">
        <f>(NORMDIST($B414,'Analisis 6sigma'!$D$14,'Analisis 6sigma'!$D$16,FALSE))/NORMDIST('Analisis 6sigma'!$D$14,'Analisis 6sigma'!$D$14,'Analisis 6sigma'!$D$16,FALSE)</f>
        <v>0.7040289493250902</v>
      </c>
      <c r="E414" s="2">
        <f>+IF((($B414/'Analisis 6sigma'!$D$7)&gt;0.99)*AND(($B414/'Analisis 6sigma'!$D$7)&lt;1),1,0)</f>
        <v>0</v>
      </c>
      <c r="F414" s="2">
        <f>+IF((($B414/'Analisis 6sigma'!$D$9)&gt;0.99)*AND(($B414/'Analisis 6sigma'!$D$9)&lt;1),1,0)</f>
        <v>0</v>
      </c>
    </row>
    <row r="415" spans="1:6" ht="12">
      <c r="A415">
        <v>409</v>
      </c>
      <c r="B415">
        <f t="shared" si="6"/>
        <v>1.0816</v>
      </c>
      <c r="C415" s="2">
        <f>(NORMDIST(B415,'Analisis 6sigma'!$D$14,'Analisis 6sigma'!$D$16,TRUE)*2)</f>
        <v>0.4096870702518486</v>
      </c>
      <c r="D415" s="2">
        <f>(NORMDIST($B415,'Analisis 6sigma'!$D$14,'Analisis 6sigma'!$D$16,FALSE))/NORMDIST('Analisis 6sigma'!$D$14,'Analisis 6sigma'!$D$14,'Analisis 6sigma'!$D$16,FALSE)</f>
        <v>0.7118740203133415</v>
      </c>
      <c r="E415" s="2">
        <f>+IF((($B415/'Analisis 6sigma'!$D$7)&gt;0.99)*AND(($B415/'Analisis 6sigma'!$D$7)&lt;1),1,0)</f>
        <v>0</v>
      </c>
      <c r="F415" s="2">
        <f>+IF((($B415/'Analisis 6sigma'!$D$9)&gt;0.99)*AND(($B415/'Analisis 6sigma'!$D$9)&lt;1),1,0)</f>
        <v>0</v>
      </c>
    </row>
    <row r="416" spans="1:6" ht="12">
      <c r="A416">
        <v>410</v>
      </c>
      <c r="B416">
        <f t="shared" si="6"/>
        <v>1.084</v>
      </c>
      <c r="C416" s="2">
        <f>(NORMDIST(B416,'Analisis 6sigma'!$D$14,'Analisis 6sigma'!$D$16,TRUE)*2)</f>
        <v>0.4173018656083435</v>
      </c>
      <c r="D416" s="2">
        <f>(NORMDIST($B416,'Analisis 6sigma'!$D$14,'Analisis 6sigma'!$D$16,FALSE))/NORMDIST('Analisis 6sigma'!$D$14,'Analisis 6sigma'!$D$14,'Analisis 6sigma'!$D$16,FALSE)</f>
        <v>0.7196785555513229</v>
      </c>
      <c r="E416" s="2">
        <f>+IF((($B416/'Analisis 6sigma'!$D$7)&gt;0.99)*AND(($B416/'Analisis 6sigma'!$D$7)&lt;1),1,0)</f>
        <v>0</v>
      </c>
      <c r="F416" s="2">
        <f>+IF((($B416/'Analisis 6sigma'!$D$9)&gt;0.99)*AND(($B416/'Analisis 6sigma'!$D$9)&lt;1),1,0)</f>
        <v>0</v>
      </c>
    </row>
    <row r="417" spans="1:6" ht="12">
      <c r="A417">
        <v>411</v>
      </c>
      <c r="B417">
        <f t="shared" si="6"/>
        <v>1.0863999999999998</v>
      </c>
      <c r="C417" s="2">
        <f>(NORMDIST(B417,'Analisis 6sigma'!$D$14,'Analisis 6sigma'!$D$16,TRUE)*2)</f>
        <v>0.4249994592569229</v>
      </c>
      <c r="D417" s="2">
        <f>(NORMDIST($B417,'Analisis 6sigma'!$D$14,'Analisis 6sigma'!$D$16,FALSE))/NORMDIST('Analisis 6sigma'!$D$14,'Analisis 6sigma'!$D$14,'Analisis 6sigma'!$D$16,FALSE)</f>
        <v>0.7274393207215404</v>
      </c>
      <c r="E417" s="2">
        <f>+IF((($B417/'Analisis 6sigma'!$D$7)&gt;0.99)*AND(($B417/'Analisis 6sigma'!$D$7)&lt;1),1,0)</f>
        <v>0</v>
      </c>
      <c r="F417" s="2">
        <f>+IF((($B417/'Analisis 6sigma'!$D$9)&gt;0.99)*AND(($B417/'Analisis 6sigma'!$D$9)&lt;1),1,0)</f>
        <v>0</v>
      </c>
    </row>
    <row r="418" spans="1:6" ht="12">
      <c r="A418">
        <v>412</v>
      </c>
      <c r="B418">
        <f t="shared" si="6"/>
        <v>1.0888</v>
      </c>
      <c r="C418" s="2">
        <f>(NORMDIST(B418,'Analisis 6sigma'!$D$14,'Analisis 6sigma'!$D$16,TRUE)*2)</f>
        <v>0.43277936829453606</v>
      </c>
      <c r="D418" s="2">
        <f>(NORMDIST($B418,'Analisis 6sigma'!$D$14,'Analisis 6sigma'!$D$16,FALSE))/NORMDIST('Analisis 6sigma'!$D$14,'Analisis 6sigma'!$D$14,'Analisis 6sigma'!$D$16,FALSE)</f>
        <v>0.7351530698079887</v>
      </c>
      <c r="E418" s="2">
        <f>+IF((($B418/'Analisis 6sigma'!$D$7)&gt;0.99)*AND(($B418/'Analisis 6sigma'!$D$7)&lt;1),1,0)</f>
        <v>0</v>
      </c>
      <c r="F418" s="2">
        <f>+IF((($B418/'Analisis 6sigma'!$D$9)&gt;0.99)*AND(($B418/'Analisis 6sigma'!$D$9)&lt;1),1,0)</f>
        <v>0</v>
      </c>
    </row>
    <row r="419" spans="1:6" ht="12">
      <c r="A419">
        <v>413</v>
      </c>
      <c r="B419">
        <f t="shared" si="6"/>
        <v>1.0912</v>
      </c>
      <c r="C419" s="2">
        <f>(NORMDIST(B419,'Analisis 6sigma'!$D$14,'Analisis 6sigma'!$D$16,TRUE)*2)</f>
        <v>0.44064107523299756</v>
      </c>
      <c r="D419" s="2">
        <f>(NORMDIST($B419,'Analisis 6sigma'!$D$14,'Analisis 6sigma'!$D$16,FALSE))/NORMDIST('Analisis 6sigma'!$D$14,'Analisis 6sigma'!$D$14,'Analisis 6sigma'!$D$16,FALSE)</f>
        <v>0.7428165472903873</v>
      </c>
      <c r="E419" s="2">
        <f>+IF((($B419/'Analisis 6sigma'!$D$7)&gt;0.99)*AND(($B419/'Analisis 6sigma'!$D$7)&lt;1),1,0)</f>
        <v>0</v>
      </c>
      <c r="F419" s="2">
        <f>+IF((($B419/'Analisis 6sigma'!$D$9)&gt;0.99)*AND(($B419/'Analisis 6sigma'!$D$9)&lt;1),1,0)</f>
        <v>0</v>
      </c>
    </row>
    <row r="420" spans="1:6" ht="12">
      <c r="A420">
        <v>414</v>
      </c>
      <c r="B420">
        <f t="shared" si="6"/>
        <v>1.0936</v>
      </c>
      <c r="C420" s="2">
        <f>(NORMDIST(B420,'Analisis 6sigma'!$D$14,'Analisis 6sigma'!$D$16,TRUE)*2)</f>
        <v>0.4485840279096996</v>
      </c>
      <c r="D420" s="2">
        <f>(NORMDIST($B420,'Analisis 6sigma'!$D$14,'Analisis 6sigma'!$D$16,FALSE))/NORMDIST('Analisis 6sigma'!$D$14,'Analisis 6sigma'!$D$14,'Analisis 6sigma'!$D$16,FALSE)</f>
        <v>0.7504264903703896</v>
      </c>
      <c r="E420" s="2">
        <f>+IF((($B420/'Analisis 6sigma'!$D$7)&gt;0.99)*AND(($B420/'Analisis 6sigma'!$D$7)&lt;1),1,0)</f>
        <v>0</v>
      </c>
      <c r="F420" s="2">
        <f>+IF((($B420/'Analisis 6sigma'!$D$9)&gt;0.99)*AND(($B420/'Analisis 6sigma'!$D$9)&lt;1),1,0)</f>
        <v>0</v>
      </c>
    </row>
    <row r="421" spans="1:6" ht="12">
      <c r="A421">
        <v>415</v>
      </c>
      <c r="B421">
        <f t="shared" si="6"/>
        <v>1.096</v>
      </c>
      <c r="C421" s="2">
        <f>(NORMDIST(B421,'Analisis 6sigma'!$D$14,'Analisis 6sigma'!$D$16,TRUE)*2)</f>
        <v>0.4566076394221558</v>
      </c>
      <c r="D421" s="2">
        <f>(NORMDIST($B421,'Analisis 6sigma'!$D$14,'Analisis 6sigma'!$D$16,FALSE))/NORMDIST('Analisis 6sigma'!$D$14,'Analisis 6sigma'!$D$14,'Analisis 6sigma'!$D$16,FALSE)</f>
        <v>0.7579796312276886</v>
      </c>
      <c r="E421" s="2">
        <f>+IF((($B421/'Analisis 6sigma'!$D$7)&gt;0.99)*AND(($B421/'Analisis 6sigma'!$D$7)&lt;1),1,0)</f>
        <v>0</v>
      </c>
      <c r="F421" s="2">
        <f>+IF((($B421/'Analisis 6sigma'!$D$9)&gt;0.99)*AND(($B421/'Analisis 6sigma'!$D$9)&lt;1),1,0)</f>
        <v>0</v>
      </c>
    </row>
    <row r="422" spans="1:6" ht="12">
      <c r="A422">
        <v>416</v>
      </c>
      <c r="B422">
        <f t="shared" si="6"/>
        <v>1.0983999999999998</v>
      </c>
      <c r="C422" s="2">
        <f>(NORMDIST(B422,'Analisis 6sigma'!$D$14,'Analisis 6sigma'!$D$16,TRUE)*2)</f>
        <v>0.46471128808669776</v>
      </c>
      <c r="D422" s="2">
        <f>(NORMDIST($B422,'Analisis 6sigma'!$D$14,'Analisis 6sigma'!$D$16,FALSE))/NORMDIST('Analisis 6sigma'!$D$14,'Analisis 6sigma'!$D$14,'Analisis 6sigma'!$D$16,FALSE)</f>
        <v>0.7654726993039227</v>
      </c>
      <c r="E422" s="2">
        <f>+IF((($B422/'Analisis 6sigma'!$D$7)&gt;0.99)*AND(($B422/'Analisis 6sigma'!$D$7)&lt;1),1,0)</f>
        <v>0</v>
      </c>
      <c r="F422" s="2">
        <f>+IF((($B422/'Analisis 6sigma'!$D$9)&gt;0.99)*AND(($B422/'Analisis 6sigma'!$D$9)&lt;1),1,0)</f>
        <v>0</v>
      </c>
    </row>
    <row r="423" spans="1:6" ht="12">
      <c r="A423">
        <v>417</v>
      </c>
      <c r="B423">
        <f t="shared" si="6"/>
        <v>1.1008</v>
      </c>
      <c r="C423" s="2">
        <f>(NORMDIST(B423,'Analisis 6sigma'!$D$14,'Analisis 6sigma'!$D$16,TRUE)*2)</f>
        <v>0.47289431742161814</v>
      </c>
      <c r="D423" s="2">
        <f>(NORMDIST($B423,'Analisis 6sigma'!$D$14,'Analisis 6sigma'!$D$16,FALSE))/NORMDIST('Analisis 6sigma'!$D$14,'Analisis 6sigma'!$D$14,'Analisis 6sigma'!$D$16,FALSE)</f>
        <v>0.7729024236122294</v>
      </c>
      <c r="E423" s="2">
        <f>+IF((($B423/'Analisis 6sigma'!$D$7)&gt;0.99)*AND(($B423/'Analisis 6sigma'!$D$7)&lt;1),1,0)</f>
        <v>0</v>
      </c>
      <c r="F423" s="2">
        <f>+IF((($B423/'Analisis 6sigma'!$D$9)&gt;0.99)*AND(($B423/'Analisis 6sigma'!$D$9)&lt;1),1,0)</f>
        <v>0</v>
      </c>
    </row>
    <row r="424" spans="1:6" ht="12">
      <c r="A424">
        <v>418</v>
      </c>
      <c r="B424">
        <f t="shared" si="6"/>
        <v>1.1032</v>
      </c>
      <c r="C424" s="2">
        <f>(NORMDIST(B424,'Analisis 6sigma'!$D$14,'Analisis 6sigma'!$D$16,TRUE)*2)</f>
        <v>0.4811560361549909</v>
      </c>
      <c r="D424" s="2">
        <f>(NORMDIST($B424,'Analisis 6sigma'!$D$14,'Analisis 6sigma'!$D$16,FALSE))/NORMDIST('Analisis 6sigma'!$D$14,'Analisis 6sigma'!$D$14,'Analisis 6sigma'!$D$16,FALSE)</f>
        <v>0.7802655350701999</v>
      </c>
      <c r="E424" s="2">
        <f>+IF((($B424/'Analisis 6sigma'!$D$7)&gt;0.99)*AND(($B424/'Analisis 6sigma'!$D$7)&lt;1),1,0)</f>
        <v>0</v>
      </c>
      <c r="F424" s="2">
        <f>+IF((($B424/'Analisis 6sigma'!$D$9)&gt;0.99)*AND(($B424/'Analisis 6sigma'!$D$9)&lt;1),1,0)</f>
        <v>0</v>
      </c>
    </row>
    <row r="425" spans="1:6" ht="12">
      <c r="A425">
        <v>419</v>
      </c>
      <c r="B425">
        <f t="shared" si="6"/>
        <v>1.1056</v>
      </c>
      <c r="C425" s="2">
        <f>(NORMDIST(B425,'Analisis 6sigma'!$D$14,'Analisis 6sigma'!$D$16,TRUE)*2)</f>
        <v>0.4894957182574443</v>
      </c>
      <c r="D425" s="2">
        <f>(NORMDIST($B425,'Analisis 6sigma'!$D$14,'Analisis 6sigma'!$D$16,FALSE))/NORMDIST('Analisis 6sigma'!$D$14,'Analisis 6sigma'!$D$14,'Analisis 6sigma'!$D$16,FALSE)</f>
        <v>0.7875587688540046</v>
      </c>
      <c r="E425" s="2">
        <f>+IF((($B425/'Analisis 6sigma'!$D$7)&gt;0.99)*AND(($B425/'Analisis 6sigma'!$D$7)&lt;1),1,0)</f>
        <v>0</v>
      </c>
      <c r="F425" s="2">
        <f>+IF((($B425/'Analisis 6sigma'!$D$9)&gt;0.99)*AND(($B425/'Analisis 6sigma'!$D$9)&lt;1),1,0)</f>
        <v>0</v>
      </c>
    </row>
    <row r="426" spans="1:6" ht="12">
      <c r="A426">
        <v>420</v>
      </c>
      <c r="B426">
        <f t="shared" si="6"/>
        <v>1.1079999999999999</v>
      </c>
      <c r="C426" s="2">
        <f>(NORMDIST(B426,'Analisis 6sigma'!$D$14,'Analisis 6sigma'!$D$16,TRUE)*2)</f>
        <v>0.4979126030000687</v>
      </c>
      <c r="D426" s="2">
        <f>(NORMDIST($B426,'Analisis 6sigma'!$D$14,'Analisis 6sigma'!$D$16,FALSE))/NORMDIST('Analisis 6sigma'!$D$14,'Analisis 6sigma'!$D$14,'Analisis 6sigma'!$D$16,FALSE)</f>
        <v>0.7947788667713366</v>
      </c>
      <c r="E426" s="2">
        <f>+IF((($B426/'Analisis 6sigma'!$D$7)&gt;0.99)*AND(($B426/'Analisis 6sigma'!$D$7)&lt;1),1,0)</f>
        <v>0</v>
      </c>
      <c r="F426" s="2">
        <f>+IF((($B426/'Analisis 6sigma'!$D$9)&gt;0.99)*AND(($B426/'Analisis 6sigma'!$D$9)&lt;1),1,0)</f>
        <v>0</v>
      </c>
    </row>
    <row r="427" spans="1:6" ht="12">
      <c r="A427">
        <v>421</v>
      </c>
      <c r="B427">
        <f t="shared" si="6"/>
        <v>1.1104</v>
      </c>
      <c r="C427" s="2">
        <f>(NORMDIST(B427,'Analisis 6sigma'!$D$14,'Analisis 6sigma'!$D$16,TRUE)*2)</f>
        <v>0.5064058950376638</v>
      </c>
      <c r="D427" s="2">
        <f>(NORMDIST($B427,'Analisis 6sigma'!$D$14,'Analisis 6sigma'!$D$16,FALSE))/NORMDIST('Analisis 6sigma'!$D$14,'Analisis 6sigma'!$D$14,'Analisis 6sigma'!$D$16,FALSE)</f>
        <v>0.8019225796508342</v>
      </c>
      <c r="E427" s="2">
        <f>+IF((($B427/'Analisis 6sigma'!$D$7)&gt;0.99)*AND(($B427/'Analisis 6sigma'!$D$7)&lt;1),1,0)</f>
        <v>0</v>
      </c>
      <c r="F427" s="2">
        <f>+IF((($B427/'Analisis 6sigma'!$D$9)&gt;0.99)*AND(($B427/'Analisis 6sigma'!$D$9)&lt;1),1,0)</f>
        <v>0</v>
      </c>
    </row>
    <row r="428" spans="1:6" ht="12">
      <c r="A428">
        <v>422</v>
      </c>
      <c r="B428">
        <f t="shared" si="6"/>
        <v>1.1128</v>
      </c>
      <c r="C428" s="2">
        <f>(NORMDIST(B428,'Analisis 6sigma'!$D$14,'Analisis 6sigma'!$D$16,TRUE)*2)</f>
        <v>0.5149747645174778</v>
      </c>
      <c r="D428" s="2">
        <f>(NORMDIST($B428,'Analisis 6sigma'!$D$14,'Analisis 6sigma'!$D$16,FALSE))/NORMDIST('Analisis 6sigma'!$D$14,'Analisis 6sigma'!$D$14,'Analisis 6sigma'!$D$16,FALSE)</f>
        <v>0.8089866697455609</v>
      </c>
      <c r="E428" s="2">
        <f>+IF((($B428/'Analisis 6sigma'!$D$7)&gt;0.99)*AND(($B428/'Analisis 6sigma'!$D$7)&lt;1),1,0)</f>
        <v>0</v>
      </c>
      <c r="F428" s="2">
        <f>+IF((($B428/'Analisis 6sigma'!$D$9)&gt;0.99)*AND(($B428/'Analisis 6sigma'!$D$9)&lt;1),1,0)</f>
        <v>0</v>
      </c>
    </row>
    <row r="429" spans="1:6" ht="12">
      <c r="A429">
        <v>423</v>
      </c>
      <c r="B429">
        <f t="shared" si="6"/>
        <v>1.1152</v>
      </c>
      <c r="C429" s="2">
        <f>(NORMDIST(B429,'Analisis 6sigma'!$D$14,'Analisis 6sigma'!$D$16,TRUE)*2)</f>
        <v>0.5236183472135867</v>
      </c>
      <c r="D429" s="2">
        <f>(NORMDIST($B429,'Analisis 6sigma'!$D$14,'Analisis 6sigma'!$D$16,FALSE))/NORMDIST('Analisis 6sigma'!$D$14,'Analisis 6sigma'!$D$14,'Analisis 6sigma'!$D$16,FALSE)</f>
        <v>0.8159679131481092</v>
      </c>
      <c r="E429" s="2">
        <f>+IF((($B429/'Analisis 6sigma'!$D$7)&gt;0.99)*AND(($B429/'Analisis 6sigma'!$D$7)&lt;1),1,0)</f>
        <v>0</v>
      </c>
      <c r="F429" s="2">
        <f>+IF((($B429/'Analisis 6sigma'!$D$9)&gt;0.99)*AND(($B429/'Analisis 6sigma'!$D$9)&lt;1),1,0)</f>
        <v>0</v>
      </c>
    </row>
    <row r="430" spans="1:6" ht="12">
      <c r="A430">
        <v>424</v>
      </c>
      <c r="B430">
        <f t="shared" si="6"/>
        <v>1.1176</v>
      </c>
      <c r="C430" s="2">
        <f>(NORMDIST(B430,'Analisis 6sigma'!$D$14,'Analisis 6sigma'!$D$16,TRUE)*2)</f>
        <v>0.5323357446870121</v>
      </c>
      <c r="D430" s="2">
        <f>(NORMDIST($B430,'Analisis 6sigma'!$D$14,'Analisis 6sigma'!$D$16,FALSE))/NORMDIST('Analisis 6sigma'!$D$14,'Analisis 6sigma'!$D$14,'Analisis 6sigma'!$D$16,FALSE)</f>
        <v>0.822863102214835</v>
      </c>
      <c r="E430" s="2">
        <f>+IF((($B430/'Analisis 6sigma'!$D$7)&gt;0.99)*AND(($B430/'Analisis 6sigma'!$D$7)&lt;1),1,0)</f>
        <v>0</v>
      </c>
      <c r="F430" s="2">
        <f>+IF((($B430/'Analisis 6sigma'!$D$9)&gt;0.99)*AND(($B430/'Analisis 6sigma'!$D$9)&lt;1),1,0)</f>
        <v>0</v>
      </c>
    </row>
    <row r="431" spans="1:6" ht="12">
      <c r="A431">
        <v>425</v>
      </c>
      <c r="B431">
        <f t="shared" si="6"/>
        <v>1.1199999999999999</v>
      </c>
      <c r="C431" s="2">
        <f>(NORMDIST(B431,'Analisis 6sigma'!$D$14,'Analisis 6sigma'!$D$16,TRUE)*2)</f>
        <v>0.5411260244716678</v>
      </c>
      <c r="D431" s="2">
        <f>(NORMDIST($B431,'Analisis 6sigma'!$D$14,'Analisis 6sigma'!$D$16,FALSE))/NORMDIST('Analisis 6sigma'!$D$14,'Analisis 6sigma'!$D$14,'Analisis 6sigma'!$D$16,FALSE)</f>
        <v>0.8296690479967125</v>
      </c>
      <c r="E431" s="2">
        <f>+IF((($B431/'Analisis 6sigma'!$D$7)&gt;0.99)*AND(($B431/'Analisis 6sigma'!$D$7)&lt;1),1,0)</f>
        <v>0</v>
      </c>
      <c r="F431" s="2">
        <f>+IF((($B431/'Analisis 6sigma'!$D$9)&gt;0.99)*AND(($B431/'Analisis 6sigma'!$D$9)&lt;1),1,0)</f>
        <v>0</v>
      </c>
    </row>
    <row r="432" spans="1:6" ht="12">
      <c r="A432">
        <v>426</v>
      </c>
      <c r="B432">
        <f t="shared" si="6"/>
        <v>1.1224</v>
      </c>
      <c r="C432" s="2">
        <f>(NORMDIST(B432,'Analisis 6sigma'!$D$14,'Analisis 6sigma'!$D$16,TRUE)*2)</f>
        <v>0.5499882202861921</v>
      </c>
      <c r="D432" s="2">
        <f>(NORMDIST($B432,'Analisis 6sigma'!$D$14,'Analisis 6sigma'!$D$16,FALSE))/NORMDIST('Analisis 6sigma'!$D$14,'Analisis 6sigma'!$D$14,'Analisis 6sigma'!$D$16,FALSE)</f>
        <v>0.8363825826742619</v>
      </c>
      <c r="E432" s="2">
        <f>+IF((($B432/'Analisis 6sigma'!$D$7)&gt;0.99)*AND(($B432/'Analisis 6sigma'!$D$7)&lt;1),1,0)</f>
        <v>0</v>
      </c>
      <c r="F432" s="2">
        <f>+IF((($B432/'Analisis 6sigma'!$D$9)&gt;0.99)*AND(($B432/'Analisis 6sigma'!$D$9)&lt;1),1,0)</f>
        <v>0</v>
      </c>
    </row>
    <row r="433" spans="1:6" ht="12">
      <c r="A433">
        <v>427</v>
      </c>
      <c r="B433">
        <f t="shared" si="6"/>
        <v>1.1248</v>
      </c>
      <c r="C433" s="2">
        <f>(NORMDIST(B433,'Analisis 6sigma'!$D$14,'Analisis 6sigma'!$D$16,TRUE)*2)</f>
        <v>0.5589213322716907</v>
      </c>
      <c r="D433" s="2">
        <f>(NORMDIST($B433,'Analisis 6sigma'!$D$14,'Analisis 6sigma'!$D$16,FALSE))/NORMDIST('Analisis 6sigma'!$D$14,'Analisis 6sigma'!$D$14,'Analisis 6sigma'!$D$16,FALSE)</f>
        <v>0.8430005619939722</v>
      </c>
      <c r="E433" s="2">
        <f>+IF((($B433/'Analisis 6sigma'!$D$7)&gt;0.99)*AND(($B433/'Analisis 6sigma'!$D$7)&lt;1),1,0)</f>
        <v>0</v>
      </c>
      <c r="F433" s="2">
        <f>+IF((($B433/'Analisis 6sigma'!$D$9)&gt;0.99)*AND(($B433/'Analisis 6sigma'!$D$9)&lt;1),1,0)</f>
        <v>0</v>
      </c>
    </row>
    <row r="434" spans="1:6" ht="12">
      <c r="A434">
        <v>428</v>
      </c>
      <c r="B434">
        <f t="shared" si="6"/>
        <v>1.1272</v>
      </c>
      <c r="C434" s="2">
        <f>(NORMDIST(B434,'Analisis 6sigma'!$D$14,'Analisis 6sigma'!$D$16,TRUE)*2)</f>
        <v>0.5679243272554031</v>
      </c>
      <c r="D434" s="2">
        <f>(NORMDIST($B434,'Analisis 6sigma'!$D$14,'Analisis 6sigma'!$D$16,FALSE))/NORMDIST('Analisis 6sigma'!$D$14,'Analisis 6sigma'!$D$14,'Analisis 6sigma'!$D$16,FALSE)</f>
        <v>0.8495198677036347</v>
      </c>
      <c r="E434" s="2">
        <f>+IF((($B434/'Analisis 6sigma'!$D$7)&gt;0.99)*AND(($B434/'Analisis 6sigma'!$D$7)&lt;1),1,0)</f>
        <v>0</v>
      </c>
      <c r="F434" s="2">
        <f>+IF((($B434/'Analisis 6sigma'!$D$9)&gt;0.99)*AND(($B434/'Analisis 6sigma'!$D$9)&lt;1),1,0)</f>
        <v>0</v>
      </c>
    </row>
    <row r="435" spans="1:6" ht="12">
      <c r="A435">
        <v>429</v>
      </c>
      <c r="B435">
        <f t="shared" si="6"/>
        <v>1.1296</v>
      </c>
      <c r="C435" s="2">
        <f>(NORMDIST(B435,'Analisis 6sigma'!$D$14,'Analisis 6sigma'!$D$16,TRUE)*2)</f>
        <v>0.5769961390402516</v>
      </c>
      <c r="D435" s="2">
        <f>(NORMDIST($B435,'Analisis 6sigma'!$D$14,'Analisis 6sigma'!$D$16,FALSE))/NORMDIST('Analisis 6sigma'!$D$14,'Analisis 6sigma'!$D$14,'Analisis 6sigma'!$D$16,FALSE)</f>
        <v>0.8559374099839524</v>
      </c>
      <c r="E435" s="2">
        <f>+IF((($B435/'Analisis 6sigma'!$D$7)&gt;0.99)*AND(($B435/'Analisis 6sigma'!$D$7)&lt;1),1,0)</f>
        <v>0</v>
      </c>
      <c r="F435" s="2">
        <f>+IF((($B435/'Analisis 6sigma'!$D$9)&gt;0.99)*AND(($B435/'Analisis 6sigma'!$D$9)&lt;1),1,0)</f>
        <v>0</v>
      </c>
    </row>
    <row r="436" spans="1:6" ht="12">
      <c r="A436">
        <v>430</v>
      </c>
      <c r="B436">
        <f t="shared" si="6"/>
        <v>1.132</v>
      </c>
      <c r="C436" s="2">
        <f>(NORMDIST(B436,'Analisis 6sigma'!$D$14,'Analisis 6sigma'!$D$16,TRUE)*2)</f>
        <v>0.5861356687202326</v>
      </c>
      <c r="D436" s="2">
        <f>(NORMDIST($B436,'Analisis 6sigma'!$D$14,'Analisis 6sigma'!$D$16,FALSE))/NORMDIST('Analisis 6sigma'!$D$14,'Analisis 6sigma'!$D$14,'Analisis 6sigma'!$D$16,FALSE)</f>
        <v>0.8622501298738092</v>
      </c>
      <c r="E436" s="2">
        <f>+IF((($B436/'Analisis 6sigma'!$D$7)&gt;0.99)*AND(($B436/'Analisis 6sigma'!$D$7)&lt;1),1,0)</f>
        <v>0</v>
      </c>
      <c r="F436" s="2">
        <f>+IF((($B436/'Analisis 6sigma'!$D$9)&gt;0.99)*AND(($B436/'Analisis 6sigma'!$D$9)&lt;1),1,0)</f>
        <v>0</v>
      </c>
    </row>
    <row r="437" spans="1:6" ht="12">
      <c r="A437">
        <v>431</v>
      </c>
      <c r="B437">
        <f t="shared" si="6"/>
        <v>1.1343999999999999</v>
      </c>
      <c r="C437" s="2">
        <f>(NORMDIST(B437,'Analisis 6sigma'!$D$14,'Analisis 6sigma'!$D$16,TRUE)*2)</f>
        <v>0.5953417850215617</v>
      </c>
      <c r="D437" s="2">
        <f>(NORMDIST($B437,'Analisis 6sigma'!$D$14,'Analisis 6sigma'!$D$16,FALSE))/NORMDIST('Analisis 6sigma'!$D$14,'Analisis 6sigma'!$D$14,'Analisis 6sigma'!$D$16,FALSE)</f>
        <v>0.8684550016865435</v>
      </c>
      <c r="E437" s="2">
        <f>+IF((($B437/'Analisis 6sigma'!$D$7)&gt;0.99)*AND(($B437/'Analisis 6sigma'!$D$7)&lt;1),1,0)</f>
        <v>0</v>
      </c>
      <c r="F437" s="2">
        <f>+IF((($B437/'Analisis 6sigma'!$D$9)&gt;0.99)*AND(($B437/'Analisis 6sigma'!$D$9)&lt;1),1,0)</f>
        <v>0</v>
      </c>
    </row>
    <row r="438" spans="1:6" ht="12">
      <c r="A438">
        <v>432</v>
      </c>
      <c r="B438">
        <f t="shared" si="6"/>
        <v>1.1368</v>
      </c>
      <c r="C438" s="2">
        <f>(NORMDIST(B438,'Analisis 6sigma'!$D$14,'Analisis 6sigma'!$D$16,TRUE)*2)</f>
        <v>0.6046133246694654</v>
      </c>
      <c r="D438" s="2">
        <f>(NORMDIST($B438,'Analisis 6sigma'!$D$14,'Analisis 6sigma'!$D$16,FALSE))/NORMDIST('Analisis 6sigma'!$D$14,'Analisis 6sigma'!$D$14,'Analisis 6sigma'!$D$16,FALSE)</f>
        <v>0.874549035414576</v>
      </c>
      <c r="E438" s="2">
        <f>+IF((($B438/'Analisis 6sigma'!$D$7)&gt;0.99)*AND(($B438/'Analisis 6sigma'!$D$7)&lt;1),1,0)</f>
        <v>0</v>
      </c>
      <c r="F438" s="2">
        <f>+IF((($B438/'Analisis 6sigma'!$D$9)&gt;0.99)*AND(($B438/'Analisis 6sigma'!$D$9)&lt;1),1,0)</f>
        <v>0</v>
      </c>
    </row>
    <row r="439" spans="1:6" ht="12">
      <c r="A439">
        <v>433</v>
      </c>
      <c r="B439">
        <f t="shared" si="6"/>
        <v>1.1392</v>
      </c>
      <c r="C439" s="2">
        <f>(NORMDIST(B439,'Analisis 6sigma'!$D$14,'Analisis 6sigma'!$D$16,TRUE)*2)</f>
        <v>0.6139490927804772</v>
      </c>
      <c r="D439" s="2">
        <f>(NORMDIST($B439,'Analisis 6sigma'!$D$14,'Analisis 6sigma'!$D$16,FALSE))/NORMDIST('Analisis 6sigma'!$D$14,'Analisis 6sigma'!$D$14,'Analisis 6sigma'!$D$16,FALSE)</f>
        <v>0.8805292791197271</v>
      </c>
      <c r="E439" s="2">
        <f>+IF((($B439/'Analisis 6sigma'!$D$7)&gt;0.99)*AND(($B439/'Analisis 6sigma'!$D$7)&lt;1),1,0)</f>
        <v>0</v>
      </c>
      <c r="F439" s="2">
        <f>+IF((($B439/'Analisis 6sigma'!$D$9)&gt;0.99)*AND(($B439/'Analisis 6sigma'!$D$9)&lt;1),1,0)</f>
        <v>0</v>
      </c>
    </row>
    <row r="440" spans="1:6" ht="12">
      <c r="A440">
        <v>434</v>
      </c>
      <c r="B440">
        <f t="shared" si="6"/>
        <v>1.1416</v>
      </c>
      <c r="C440" s="2">
        <f>(NORMDIST(B440,'Analisis 6sigma'!$D$14,'Analisis 6sigma'!$D$16,TRUE)*2)</f>
        <v>0.6233478632800831</v>
      </c>
      <c r="D440" s="2">
        <f>(NORMDIST($B440,'Analisis 6sigma'!$D$14,'Analisis 6sigma'!$D$16,FALSE))/NORMDIST('Analisis 6sigma'!$D$14,'Analisis 6sigma'!$D$14,'Analisis 6sigma'!$D$16,FALSE)</f>
        <v>0.8863928213065738</v>
      </c>
      <c r="E440" s="2">
        <f>+IF((($B440/'Analisis 6sigma'!$D$7)&gt;0.99)*AND(($B440/'Analisis 6sigma'!$D$7)&lt;1),1,0)</f>
        <v>0</v>
      </c>
      <c r="F440" s="2">
        <f>+IF((($B440/'Analisis 6sigma'!$D$9)&gt;0.99)*AND(($B440/'Analisis 6sigma'!$D$9)&lt;1),1,0)</f>
        <v>0</v>
      </c>
    </row>
    <row r="441" spans="1:6" ht="12">
      <c r="A441">
        <v>435</v>
      </c>
      <c r="B441">
        <f t="shared" si="6"/>
        <v>1.144</v>
      </c>
      <c r="C441" s="2">
        <f>(NORMDIST(B441,'Analisis 6sigma'!$D$14,'Analisis 6sigma'!$D$16,TRUE)*2)</f>
        <v>0.6328083793455056</v>
      </c>
      <c r="D441" s="2">
        <f>(NORMDIST($B441,'Analisis 6sigma'!$D$14,'Analisis 6sigma'!$D$16,FALSE))/NORMDIST('Analisis 6sigma'!$D$14,'Analisis 6sigma'!$D$14,'Analisis 6sigma'!$D$16,FALSE)</f>
        <v>0.89213679327617</v>
      </c>
      <c r="E441" s="2">
        <f>+IF((($B441/'Analisis 6sigma'!$D$7)&gt;0.99)*AND(($B441/'Analisis 6sigma'!$D$7)&lt;1),1,0)</f>
        <v>0</v>
      </c>
      <c r="F441" s="2">
        <f>+IF((($B441/'Analisis 6sigma'!$D$9)&gt;0.99)*AND(($B441/'Analisis 6sigma'!$D$9)&lt;1),1,0)</f>
        <v>0</v>
      </c>
    </row>
    <row r="442" spans="1:6" ht="12">
      <c r="A442">
        <v>436</v>
      </c>
      <c r="B442">
        <f t="shared" si="6"/>
        <v>1.1463999999999999</v>
      </c>
      <c r="C442" s="2">
        <f>(NORMDIST(B442,'Analisis 6sigma'!$D$14,'Analisis 6sigma'!$D$16,TRUE)*2)</f>
        <v>0.6423293538734149</v>
      </c>
      <c r="D442" s="2">
        <f>(NORMDIST($B442,'Analisis 6sigma'!$D$14,'Analisis 6sigma'!$D$16,FALSE))/NORMDIST('Analisis 6sigma'!$D$14,'Analisis 6sigma'!$D$14,'Analisis 6sigma'!$D$16,FALSE)</f>
        <v>0.8977583714574939</v>
      </c>
      <c r="E442" s="2">
        <f>+IF((($B442/'Analisis 6sigma'!$D$7)&gt;0.99)*AND(($B442/'Analisis 6sigma'!$D$7)&lt;1),1,0)</f>
        <v>0</v>
      </c>
      <c r="F442" s="2">
        <f>+IF((($B442/'Analisis 6sigma'!$D$9)&gt;0.99)*AND(($B442/'Analisis 6sigma'!$D$9)&lt;1),1,0)</f>
        <v>0</v>
      </c>
    </row>
    <row r="443" spans="1:6" ht="12">
      <c r="A443">
        <v>437</v>
      </c>
      <c r="B443">
        <f t="shared" si="6"/>
        <v>1.1488</v>
      </c>
      <c r="C443" s="2">
        <f>(NORMDIST(B443,'Analisis 6sigma'!$D$14,'Analisis 6sigma'!$D$16,TRUE)*2)</f>
        <v>0.6519094699723149</v>
      </c>
      <c r="D443" s="2">
        <f>(NORMDIST($B443,'Analisis 6sigma'!$D$14,'Analisis 6sigma'!$D$16,FALSE))/NORMDIST('Analisis 6sigma'!$D$14,'Analisis 6sigma'!$D$14,'Analisis 6sigma'!$D$16,FALSE)</f>
        <v>0.9032547797139686</v>
      </c>
      <c r="E443" s="2">
        <f>+IF((($B443/'Analisis 6sigma'!$D$7)&gt;0.99)*AND(($B443/'Analisis 6sigma'!$D$7)&lt;1),1,0)</f>
        <v>0</v>
      </c>
      <c r="F443" s="2">
        <f>+IF((($B443/'Analisis 6sigma'!$D$9)&gt;0.99)*AND(($B443/'Analisis 6sigma'!$D$9)&lt;1),1,0)</f>
        <v>0</v>
      </c>
    </row>
    <row r="444" spans="1:6" ht="12">
      <c r="A444">
        <v>438</v>
      </c>
      <c r="B444">
        <f t="shared" si="6"/>
        <v>1.1512</v>
      </c>
      <c r="C444" s="2">
        <f>(NORMDIST(B444,'Analisis 6sigma'!$D$14,'Analisis 6sigma'!$D$16,TRUE)*2)</f>
        <v>0.6615473814793152</v>
      </c>
      <c r="D444" s="2">
        <f>(NORMDIST($B444,'Analisis 6sigma'!$D$14,'Analisis 6sigma'!$D$16,FALSE))/NORMDIST('Analisis 6sigma'!$D$14,'Analisis 6sigma'!$D$14,'Analisis 6sigma'!$D$16,FALSE)</f>
        <v>0.9086232916224292</v>
      </c>
      <c r="E444" s="2">
        <f>+IF((($B444/'Analisis 6sigma'!$D$7)&gt;0.99)*AND(($B444/'Analisis 6sigma'!$D$7)&lt;1),1,0)</f>
        <v>0</v>
      </c>
      <c r="F444" s="2">
        <f>+IF((($B444/'Analisis 6sigma'!$D$9)&gt;0.99)*AND(($B444/'Analisis 6sigma'!$D$9)&lt;1),1,0)</f>
        <v>0</v>
      </c>
    </row>
    <row r="445" spans="1:6" ht="12">
      <c r="A445">
        <v>439</v>
      </c>
      <c r="B445">
        <f t="shared" si="6"/>
        <v>1.1536</v>
      </c>
      <c r="C445" s="2">
        <f>(NORMDIST(B445,'Analisis 6sigma'!$D$14,'Analisis 6sigma'!$D$16,TRUE)*2)</f>
        <v>0.6712417135010029</v>
      </c>
      <c r="D445" s="2">
        <f>(NORMDIST($B445,'Analisis 6sigma'!$D$14,'Analisis 6sigma'!$D$16,FALSE))/NORMDIST('Analisis 6sigma'!$D$14,'Analisis 6sigma'!$D$14,'Analisis 6sigma'!$D$16,FALSE)</f>
        <v>0.9138612327219318</v>
      </c>
      <c r="E445" s="2">
        <f>+IF((($B445/'Analisis 6sigma'!$D$7)&gt;0.99)*AND(($B445/'Analisis 6sigma'!$D$7)&lt;1),1,0)</f>
        <v>0</v>
      </c>
      <c r="F445" s="2">
        <f>+IF((($B445/'Analisis 6sigma'!$D$9)&gt;0.99)*AND(($B445/'Analisis 6sigma'!$D$9)&lt;1),1,0)</f>
        <v>0</v>
      </c>
    </row>
    <row r="446" spans="1:6" ht="12">
      <c r="A446">
        <v>440</v>
      </c>
      <c r="B446">
        <f t="shared" si="6"/>
        <v>1.156</v>
      </c>
      <c r="C446" s="2">
        <f>(NORMDIST(B446,'Analisis 6sigma'!$D$14,'Analisis 6sigma'!$D$16,TRUE)*2)</f>
        <v>0.6809910629780523</v>
      </c>
      <c r="D446" s="2">
        <f>(NORMDIST($B446,'Analisis 6sigma'!$D$14,'Analisis 6sigma'!$D$16,FALSE))/NORMDIST('Analisis 6sigma'!$D$14,'Analisis 6sigma'!$D$14,'Analisis 6sigma'!$D$16,FALSE)</f>
        <v>0.9189659827298005</v>
      </c>
      <c r="E446" s="2">
        <f>+IF((($B446/'Analisis 6sigma'!$D$7)&gt;0.99)*AND(($B446/'Analisis 6sigma'!$D$7)&lt;1),1,0)</f>
        <v>0</v>
      </c>
      <c r="F446" s="2">
        <f>+IF((($B446/'Analisis 6sigma'!$D$9)&gt;0.99)*AND(($B446/'Analisis 6sigma'!$D$9)&lt;1),1,0)</f>
        <v>0</v>
      </c>
    </row>
    <row r="447" spans="1:6" ht="12">
      <c r="A447">
        <v>441</v>
      </c>
      <c r="B447">
        <f t="shared" si="6"/>
        <v>1.1583999999999999</v>
      </c>
      <c r="C447" s="2">
        <f>(NORMDIST(B447,'Analisis 6sigma'!$D$14,'Analisis 6sigma'!$D$16,TRUE)*2)</f>
        <v>0.6907939992732337</v>
      </c>
      <c r="D447" s="2">
        <f>(NORMDIST($B447,'Analisis 6sigma'!$D$14,'Analisis 6sigma'!$D$16,FALSE))/NORMDIST('Analisis 6sigma'!$D$14,'Analisis 6sigma'!$D$14,'Analisis 6sigma'!$D$16,FALSE)</f>
        <v>0.9239349777223604</v>
      </c>
      <c r="E447" s="2">
        <f>+IF((($B447/'Analisis 6sigma'!$D$7)&gt;0.99)*AND(($B447/'Analisis 6sigma'!$D$7)&lt;1),1,0)</f>
        <v>0</v>
      </c>
      <c r="F447" s="2">
        <f>+IF((($B447/'Analisis 6sigma'!$D$9)&gt;0.99)*AND(($B447/'Analisis 6sigma'!$D$9)&lt;1),1,0)</f>
        <v>0</v>
      </c>
    </row>
    <row r="448" spans="1:6" ht="12">
      <c r="A448">
        <v>442</v>
      </c>
      <c r="B448">
        <f t="shared" si="6"/>
        <v>1.1608</v>
      </c>
      <c r="C448" s="2">
        <f>(NORMDIST(B448,'Analisis 6sigma'!$D$14,'Analisis 6sigma'!$D$16,TRUE)*2)</f>
        <v>0.700649064782419</v>
      </c>
      <c r="D448" s="2">
        <f>(NORMDIST($B448,'Analisis 6sigma'!$D$14,'Analisis 6sigma'!$D$16,FALSE))/NORMDIST('Analisis 6sigma'!$D$14,'Analisis 6sigma'!$D$14,'Analisis 6sigma'!$D$16,FALSE)</f>
        <v>0.9287657122778131</v>
      </c>
      <c r="E448" s="2">
        <f>+IF((($B448/'Analisis 6sigma'!$D$7)&gt;0.99)*AND(($B448/'Analisis 6sigma'!$D$7)&lt;1),1,0)</f>
        <v>0</v>
      </c>
      <c r="F448" s="2">
        <f>+IF((($B448/'Analisis 6sigma'!$D$9)&gt;0.99)*AND(($B448/'Analisis 6sigma'!$D$9)&lt;1),1,0)</f>
        <v>0</v>
      </c>
    </row>
    <row r="449" spans="1:6" ht="12">
      <c r="A449">
        <v>443</v>
      </c>
      <c r="B449">
        <f t="shared" si="6"/>
        <v>1.1632</v>
      </c>
      <c r="C449" s="2">
        <f>(NORMDIST(B449,'Analisis 6sigma'!$D$14,'Analisis 6sigma'!$D$16,TRUE)*2)</f>
        <v>0.7105547755681689</v>
      </c>
      <c r="D449" s="2">
        <f>(NORMDIST($B449,'Analisis 6sigma'!$D$14,'Analisis 6sigma'!$D$16,FALSE))/NORMDIST('Analisis 6sigma'!$D$14,'Analisis 6sigma'!$D$14,'Analisis 6sigma'!$D$16,FALSE)</f>
        <v>0.9334557415787529</v>
      </c>
      <c r="E449" s="2">
        <f>+IF((($B449/'Analisis 6sigma'!$D$7)&gt;0.99)*AND(($B449/'Analisis 6sigma'!$D$7)&lt;1),1,0)</f>
        <v>0</v>
      </c>
      <c r="F449" s="2">
        <f>+IF((($B449/'Analisis 6sigma'!$D$9)&gt;0.99)*AND(($B449/'Analisis 6sigma'!$D$9)&lt;1),1,0)</f>
        <v>0</v>
      </c>
    </row>
    <row r="450" spans="1:6" ht="12">
      <c r="A450">
        <v>444</v>
      </c>
      <c r="B450">
        <f t="shared" si="6"/>
        <v>1.1656</v>
      </c>
      <c r="C450" s="2">
        <f>(NORMDIST(B450,'Analisis 6sigma'!$D$14,'Analisis 6sigma'!$D$16,TRUE)*2)</f>
        <v>0.7205096220154716</v>
      </c>
      <c r="D450" s="2">
        <f>(NORMDIST($B450,'Analisis 6sigma'!$D$14,'Analisis 6sigma'!$D$16,FALSE))/NORMDIST('Analisis 6sigma'!$D$14,'Analisis 6sigma'!$D$14,'Analisis 6sigma'!$D$16,FALSE)</f>
        <v>0.9380026834718616</v>
      </c>
      <c r="E450" s="2">
        <f>+IF((($B450/'Analisis 6sigma'!$D$7)&gt;0.99)*AND(($B450/'Analisis 6sigma'!$D$7)&lt;1),1,0)</f>
        <v>0</v>
      </c>
      <c r="F450" s="2">
        <f>+IF((($B450/'Analisis 6sigma'!$D$9)&gt;0.99)*AND(($B450/'Analisis 6sigma'!$D$9)&lt;1),1,0)</f>
        <v>0</v>
      </c>
    </row>
    <row r="451" spans="1:6" ht="12">
      <c r="A451">
        <v>445</v>
      </c>
      <c r="B451">
        <f t="shared" si="6"/>
        <v>1.168</v>
      </c>
      <c r="C451" s="2">
        <f>(NORMDIST(B451,'Analisis 6sigma'!$D$14,'Analisis 6sigma'!$D$16,TRUE)*2)</f>
        <v>0.7305120695091445</v>
      </c>
      <c r="D451" s="2">
        <f>(NORMDIST($B451,'Analisis 6sigma'!$D$14,'Analisis 6sigma'!$D$16,FALSE))/NORMDIST('Analisis 6sigma'!$D$14,'Analisis 6sigma'!$D$14,'Analisis 6sigma'!$D$16,FALSE)</f>
        <v>0.942404220482348</v>
      </c>
      <c r="E451" s="2">
        <f>+IF((($B451/'Analisis 6sigma'!$D$7)&gt;0.99)*AND(($B451/'Analisis 6sigma'!$D$7)&lt;1),1,0)</f>
        <v>0</v>
      </c>
      <c r="F451" s="2">
        <f>+IF((($B451/'Analisis 6sigma'!$D$9)&gt;0.99)*AND(($B451/'Analisis 6sigma'!$D$9)&lt;1),1,0)</f>
        <v>0</v>
      </c>
    </row>
    <row r="452" spans="1:6" ht="12">
      <c r="A452">
        <v>446</v>
      </c>
      <c r="B452">
        <f t="shared" si="6"/>
        <v>1.1703999999999999</v>
      </c>
      <c r="C452" s="2">
        <f>(NORMDIST(B452,'Analisis 6sigma'!$D$14,'Analisis 6sigma'!$D$16,TRUE)*2)</f>
        <v>0.7405605591324194</v>
      </c>
      <c r="D452" s="2">
        <f>(NORMDIST($B452,'Analisis 6sigma'!$D$14,'Analisis 6sigma'!$D$16,FALSE))/NORMDIST('Analisis 6sigma'!$D$14,'Analisis 6sigma'!$D$14,'Analisis 6sigma'!$D$16,FALSE)</f>
        <v>0.9466581017807562</v>
      </c>
      <c r="E452" s="2">
        <f>+IF((($B452/'Analisis 6sigma'!$D$7)&gt;0.99)*AND(($B452/'Analisis 6sigma'!$D$7)&lt;1),1,0)</f>
        <v>0</v>
      </c>
      <c r="F452" s="2">
        <f>+IF((($B452/'Analisis 6sigma'!$D$9)&gt;0.99)*AND(($B452/'Analisis 6sigma'!$D$9)&lt;1),1,0)</f>
        <v>0</v>
      </c>
    </row>
    <row r="453" spans="1:6" ht="12">
      <c r="A453">
        <v>447</v>
      </c>
      <c r="B453">
        <f t="shared" si="6"/>
        <v>1.1728</v>
      </c>
      <c r="C453" s="2">
        <f>(NORMDIST(B453,'Analisis 6sigma'!$D$14,'Analisis 6sigma'!$D$16,TRUE)*2)</f>
        <v>0.7506535083861907</v>
      </c>
      <c r="D453" s="2">
        <f>(NORMDIST($B453,'Analisis 6sigma'!$D$14,'Analisis 6sigma'!$D$16,FALSE))/NORMDIST('Analisis 6sigma'!$D$14,'Analisis 6sigma'!$D$14,'Analisis 6sigma'!$D$16,FALSE)</f>
        <v>0.9507621450998063</v>
      </c>
      <c r="E453" s="2">
        <f>+IF((($B453/'Analisis 6sigma'!$D$7)&gt;0.99)*AND(($B453/'Analisis 6sigma'!$D$7)&lt;1),1,0)</f>
        <v>0</v>
      </c>
      <c r="F453" s="2">
        <f>+IF((($B453/'Analisis 6sigma'!$D$9)&gt;0.99)*AND(($B453/'Analisis 6sigma'!$D$9)&lt;1),1,0)</f>
        <v>0</v>
      </c>
    </row>
    <row r="454" spans="1:6" ht="12">
      <c r="A454">
        <v>448</v>
      </c>
      <c r="B454">
        <f t="shared" si="6"/>
        <v>1.1752</v>
      </c>
      <c r="C454" s="2">
        <f>(NORMDIST(B454,'Analisis 6sigma'!$D$14,'Analisis 6sigma'!$D$16,TRUE)*2)</f>
        <v>0.7607893119283711</v>
      </c>
      <c r="D454" s="2">
        <f>(NORMDIST($B454,'Analisis 6sigma'!$D$14,'Analisis 6sigma'!$D$16,FALSE))/NORMDIST('Analisis 6sigma'!$D$14,'Analisis 6sigma'!$D$14,'Analisis 6sigma'!$D$16,FALSE)</f>
        <v>0.9547142385989814</v>
      </c>
      <c r="E454" s="2">
        <f>+IF((($B454/'Analisis 6sigma'!$D$7)&gt;0.99)*AND(($B454/'Analisis 6sigma'!$D$7)&lt;1),1,0)</f>
        <v>0</v>
      </c>
      <c r="F454" s="2">
        <f>+IF((($B454/'Analisis 6sigma'!$D$9)&gt;0.99)*AND(($B454/'Analisis 6sigma'!$D$9)&lt;1),1,0)</f>
        <v>0</v>
      </c>
    </row>
    <row r="455" spans="1:6" ht="12">
      <c r="A455">
        <v>449</v>
      </c>
      <c r="B455">
        <f aca="true" t="shared" si="7" ref="B455:B518">+$C$3+$C$5*0.001*A455</f>
        <v>1.1776</v>
      </c>
      <c r="C455" s="2">
        <f>(NORMDIST(B455,'Analisis 6sigma'!$D$14,'Analisis 6sigma'!$D$16,TRUE)*2)</f>
        <v>0.7709663423328087</v>
      </c>
      <c r="D455" s="2">
        <f>(NORMDIST($B455,'Analisis 6sigma'!$D$14,'Analisis 6sigma'!$D$16,FALSE))/NORMDIST('Analisis 6sigma'!$D$14,'Analisis 6sigma'!$D$14,'Analisis 6sigma'!$D$16,FALSE)</f>
        <v>0.9585123426746371</v>
      </c>
      <c r="E455" s="2">
        <f>+IF((($B455/'Analisis 6sigma'!$D$7)&gt;0.99)*AND(($B455/'Analisis 6sigma'!$D$7)&lt;1),1,0)</f>
        <v>0</v>
      </c>
      <c r="F455" s="2">
        <f>+IF((($B455/'Analisis 6sigma'!$D$9)&gt;0.99)*AND(($B455/'Analisis 6sigma'!$D$9)&lt;1),1,0)</f>
        <v>0</v>
      </c>
    </row>
    <row r="456" spans="1:6" ht="12">
      <c r="A456">
        <v>450</v>
      </c>
      <c r="B456">
        <f t="shared" si="7"/>
        <v>1.18</v>
      </c>
      <c r="C456" s="2">
        <f>(NORMDIST(B456,'Analisis 6sigma'!$D$14,'Analisis 6sigma'!$D$16,TRUE)*2)</f>
        <v>0.7811829508671497</v>
      </c>
      <c r="D456" s="2">
        <f>(NORMDIST($B456,'Analisis 6sigma'!$D$14,'Analisis 6sigma'!$D$16,FALSE))/NORMDIST('Analisis 6sigma'!$D$14,'Analisis 6sigma'!$D$14,'Analisis 6sigma'!$D$16,FALSE)</f>
        <v>0.9621544917134581</v>
      </c>
      <c r="E456" s="2">
        <f>+IF((($B456/'Analisis 6sigma'!$D$7)&gt;0.99)*AND(($B456/'Analisis 6sigma'!$D$7)&lt;1),1,0)</f>
        <v>0</v>
      </c>
      <c r="F456" s="2">
        <f>+IF((($B456/'Analisis 6sigma'!$D$9)&gt;0.99)*AND(($B456/'Analisis 6sigma'!$D$9)&lt;1),1,0)</f>
        <v>0</v>
      </c>
    </row>
    <row r="457" spans="1:6" ht="12">
      <c r="A457">
        <v>451</v>
      </c>
      <c r="B457">
        <f t="shared" si="7"/>
        <v>1.1824</v>
      </c>
      <c r="C457" s="2">
        <f>(NORMDIST(B457,'Analisis 6sigma'!$D$14,'Analisis 6sigma'!$D$16,TRUE)*2)</f>
        <v>0.7914374682890507</v>
      </c>
      <c r="D457" s="2">
        <f>(NORMDIST($B457,'Analisis 6sigma'!$D$14,'Analisis 6sigma'!$D$16,FALSE))/NORMDIST('Analisis 6sigma'!$D$14,'Analisis 6sigma'!$D$14,'Analisis 6sigma'!$D$16,FALSE)</f>
        <v>0.9656387957871542</v>
      </c>
      <c r="E457" s="2">
        <f>+IF((($B457/'Analisis 6sigma'!$D$7)&gt;0.99)*AND(($B457/'Analisis 6sigma'!$D$7)&lt;1),1,0)</f>
        <v>0</v>
      </c>
      <c r="F457" s="2">
        <f>+IF((($B457/'Analisis 6sigma'!$D$9)&gt;0.99)*AND(($B457/'Analisis 6sigma'!$D$9)&lt;1),1,0)</f>
        <v>0</v>
      </c>
    </row>
    <row r="458" spans="1:6" ht="12">
      <c r="A458">
        <v>452</v>
      </c>
      <c r="B458">
        <f t="shared" si="7"/>
        <v>1.1848</v>
      </c>
      <c r="C458" s="2">
        <f>(NORMDIST(B458,'Analisis 6sigma'!$D$14,'Analisis 6sigma'!$D$16,TRUE)*2)</f>
        <v>0.8017282056600968</v>
      </c>
      <c r="D458" s="2">
        <f>(NORMDIST($B458,'Analisis 6sigma'!$D$14,'Analisis 6sigma'!$D$16,FALSE))/NORMDIST('Analisis 6sigma'!$D$14,'Analisis 6sigma'!$D$14,'Analisis 6sigma'!$D$16,FALSE)</f>
        <v>0.9689634422863521</v>
      </c>
      <c r="E458" s="2">
        <f>+IF((($B458/'Analisis 6sigma'!$D$7)&gt;0.99)*AND(($B458/'Analisis 6sigma'!$D$7)&lt;1),1,0)</f>
        <v>0</v>
      </c>
      <c r="F458" s="2">
        <f>+IF((($B458/'Analisis 6sigma'!$D$9)&gt;0.99)*AND(($B458/'Analisis 6sigma'!$D$9)&lt;1),1,0)</f>
        <v>0</v>
      </c>
    </row>
    <row r="459" spans="1:6" ht="12">
      <c r="A459">
        <v>453</v>
      </c>
      <c r="B459">
        <f t="shared" si="7"/>
        <v>1.1872</v>
      </c>
      <c r="C459" s="2">
        <f>(NORMDIST(B459,'Analisis 6sigma'!$D$14,'Analisis 6sigma'!$D$16,TRUE)*2)</f>
        <v>0.8120534551767669</v>
      </c>
      <c r="D459" s="2">
        <f>(NORMDIST($B459,'Analisis 6sigma'!$D$14,'Analisis 6sigma'!$D$16,FALSE))/NORMDIST('Analisis 6sigma'!$D$14,'Analisis 6sigma'!$D$14,'Analisis 6sigma'!$D$16,FALSE)</f>
        <v>0.9721266974917057</v>
      </c>
      <c r="E459" s="2">
        <f>+IF((($B459/'Analisis 6sigma'!$D$7)&gt;0.99)*AND(($B459/'Analisis 6sigma'!$D$7)&lt;1),1,0)</f>
        <v>0</v>
      </c>
      <c r="F459" s="2">
        <f>+IF((($B459/'Analisis 6sigma'!$D$9)&gt;0.99)*AND(($B459/'Analisis 6sigma'!$D$9)&lt;1),1,0)</f>
        <v>0</v>
      </c>
    </row>
    <row r="460" spans="1:6" ht="12">
      <c r="A460">
        <v>454</v>
      </c>
      <c r="B460">
        <f t="shared" si="7"/>
        <v>1.1896</v>
      </c>
      <c r="C460" s="2">
        <f>(NORMDIST(B460,'Analisis 6sigma'!$D$14,'Analisis 6sigma'!$D$16,TRUE)*2)</f>
        <v>0.8224114910177778</v>
      </c>
      <c r="D460" s="2">
        <f>(NORMDIST($B460,'Analisis 6sigma'!$D$14,'Analisis 6sigma'!$D$16,FALSE))/NORMDIST('Analisis 6sigma'!$D$14,'Analisis 6sigma'!$D$14,'Analisis 6sigma'!$D$16,FALSE)</f>
        <v>0.9751269080803163</v>
      </c>
      <c r="E460" s="2">
        <f>+IF((($B460/'Analisis 6sigma'!$D$7)&gt;0.99)*AND(($B460/'Analisis 6sigma'!$D$7)&lt;1),1,0)</f>
        <v>0</v>
      </c>
      <c r="F460" s="2">
        <f>+IF((($B460/'Analisis 6sigma'!$D$9)&gt;0.99)*AND(($B460/'Analisis 6sigma'!$D$9)&lt;1),1,0)</f>
        <v>0</v>
      </c>
    </row>
    <row r="461" spans="1:6" ht="12">
      <c r="A461">
        <v>455</v>
      </c>
      <c r="B461">
        <f t="shared" si="7"/>
        <v>1.192</v>
      </c>
      <c r="C461" s="2">
        <f>(NORMDIST(B461,'Analisis 6sigma'!$D$14,'Analisis 6sigma'!$D$16,TRUE)*2)</f>
        <v>0.8328005702070946</v>
      </c>
      <c r="D461" s="2">
        <f>(NORMDIST($B461,'Analisis 6sigma'!$D$14,'Analisis 6sigma'!$D$16,FALSE))/NORMDIST('Analisis 6sigma'!$D$14,'Analisis 6sigma'!$D$14,'Analisis 6sigma'!$D$16,FALSE)</f>
        <v>0.9779625025656368</v>
      </c>
      <c r="E461" s="2">
        <f>+IF((($B461/'Analisis 6sigma'!$D$7)&gt;0.99)*AND(($B461/'Analisis 6sigma'!$D$7)&lt;1),1,0)</f>
        <v>0</v>
      </c>
      <c r="F461" s="2">
        <f>+IF((($B461/'Analisis 6sigma'!$D$9)&gt;0.99)*AND(($B461/'Analisis 6sigma'!$D$9)&lt;1),1,0)</f>
        <v>0</v>
      </c>
    </row>
    <row r="462" spans="1:6" ht="12">
      <c r="A462">
        <v>456</v>
      </c>
      <c r="B462">
        <f t="shared" si="7"/>
        <v>1.1944</v>
      </c>
      <c r="C462" s="2">
        <f>(NORMDIST(B462,'Analisis 6sigma'!$D$14,'Analisis 6sigma'!$D$16,TRUE)*2)</f>
        <v>0.8432189334919014</v>
      </c>
      <c r="D462" s="2">
        <f>(NORMDIST($B462,'Analisis 6sigma'!$D$14,'Analisis 6sigma'!$D$16,FALSE))/NORMDIST('Analisis 6sigma'!$D$14,'Analisis 6sigma'!$D$14,'Analisis 6sigma'!$D$16,FALSE)</f>
        <v>0.9806319926690963</v>
      </c>
      <c r="E462" s="2">
        <f>+IF((($B462/'Analisis 6sigma'!$D$7)&gt;0.99)*AND(($B462/'Analisis 6sigma'!$D$7)&lt;1),1,0)</f>
        <v>0</v>
      </c>
      <c r="F462" s="2">
        <f>+IF((($B462/'Analisis 6sigma'!$D$9)&gt;0.99)*AND(($B462/'Analisis 6sigma'!$D$9)&lt;1),1,0)</f>
        <v>0</v>
      </c>
    </row>
    <row r="463" spans="1:6" ht="12">
      <c r="A463">
        <v>457</v>
      </c>
      <c r="B463">
        <f t="shared" si="7"/>
        <v>1.1967999999999999</v>
      </c>
      <c r="C463" s="2">
        <f>(NORMDIST(B463,'Analisis 6sigma'!$D$14,'Analisis 6sigma'!$D$16,TRUE)*2)</f>
        <v>0.853664806234793</v>
      </c>
      <c r="D463" s="2">
        <f>(NORMDIST($B463,'Analisis 6sigma'!$D$14,'Analisis 6sigma'!$D$16,FALSE))/NORMDIST('Analisis 6sigma'!$D$14,'Analisis 6sigma'!$D$14,'Analisis 6sigma'!$D$16,FALSE)</f>
        <v>0.9831339746217775</v>
      </c>
      <c r="E463" s="2">
        <f>+IF((($B463/'Analisis 6sigma'!$D$7)&gt;0.99)*AND(($B463/'Analisis 6sigma'!$D$7)&lt;1),1,0)</f>
        <v>0</v>
      </c>
      <c r="F463" s="2">
        <f>+IF((($B463/'Analisis 6sigma'!$D$9)&gt;0.99)*AND(($B463/'Analisis 6sigma'!$D$9)&lt;1),1,0)</f>
        <v>0</v>
      </c>
    </row>
    <row r="464" spans="1:6" ht="12">
      <c r="A464">
        <v>458</v>
      </c>
      <c r="B464">
        <f t="shared" si="7"/>
        <v>1.1992</v>
      </c>
      <c r="C464" s="2">
        <f>(NORMDIST(B464,'Analisis 6sigma'!$D$14,'Analisis 6sigma'!$D$16,TRUE)*2)</f>
        <v>0.8641363993194356</v>
      </c>
      <c r="D464" s="2">
        <f>(NORMDIST($B464,'Analisis 6sigma'!$D$14,'Analisis 6sigma'!$D$16,FALSE))/NORMDIST('Analisis 6sigma'!$D$14,'Analisis 6sigma'!$D$14,'Analisis 6sigma'!$D$16,FALSE)</f>
        <v>0.9854671303945491</v>
      </c>
      <c r="E464" s="2">
        <f>+IF((($B464/'Analisis 6sigma'!$D$7)&gt;0.99)*AND(($B464/'Analisis 6sigma'!$D$7)&lt;1),1,0)</f>
        <v>0</v>
      </c>
      <c r="F464" s="2">
        <f>+IF((($B464/'Analisis 6sigma'!$D$9)&gt;0.99)*AND(($B464/'Analisis 6sigma'!$D$9)&lt;1),1,0)</f>
        <v>0</v>
      </c>
    </row>
    <row r="465" spans="1:6" ht="12">
      <c r="A465">
        <v>459</v>
      </c>
      <c r="B465">
        <f t="shared" si="7"/>
        <v>1.2016</v>
      </c>
      <c r="C465" s="2">
        <f>(NORMDIST(B465,'Analisis 6sigma'!$D$14,'Analisis 6sigma'!$D$16,TRUE)*2)</f>
        <v>0.8746319100689229</v>
      </c>
      <c r="D465" s="2">
        <f>(NORMDIST($B465,'Analisis 6sigma'!$D$14,'Analisis 6sigma'!$D$16,FALSE))/NORMDIST('Analisis 6sigma'!$D$14,'Analisis 6sigma'!$D$14,'Analisis 6sigma'!$D$16,FALSE)</f>
        <v>0.9876302288551421</v>
      </c>
      <c r="E465" s="2">
        <f>+IF((($B465/'Analisis 6sigma'!$D$7)&gt;0.99)*AND(($B465/'Analisis 6sigma'!$D$7)&lt;1),1,0)</f>
        <v>0</v>
      </c>
      <c r="F465" s="2">
        <f>+IF((($B465/'Analisis 6sigma'!$D$9)&gt;0.99)*AND(($B465/'Analisis 6sigma'!$D$9)&lt;1),1,0)</f>
        <v>0</v>
      </c>
    </row>
    <row r="466" spans="1:6" ht="12">
      <c r="A466">
        <v>460</v>
      </c>
      <c r="B466">
        <f t="shared" si="7"/>
        <v>1.204</v>
      </c>
      <c r="C466" s="2">
        <f>(NORMDIST(B466,'Analisis 6sigma'!$D$14,'Analisis 6sigma'!$D$16,TRUE)*2)</f>
        <v>0.8851495231760556</v>
      </c>
      <c r="D466" s="2">
        <f>(NORMDIST($B466,'Analisis 6sigma'!$D$14,'Analisis 6sigma'!$D$16,FALSE))/NORMDIST('Analisis 6sigma'!$D$14,'Analisis 6sigma'!$D$14,'Analisis 6sigma'!$D$16,FALSE)</f>
        <v>0.9896221268507551</v>
      </c>
      <c r="E466" s="2">
        <f>+IF((($B466/'Analisis 6sigma'!$D$7)&gt;0.99)*AND(($B466/'Analisis 6sigma'!$D$7)&lt;1),1,0)</f>
        <v>0</v>
      </c>
      <c r="F466" s="2">
        <f>+IF((($B466/'Analisis 6sigma'!$D$9)&gt;0.99)*AND(($B466/'Analisis 6sigma'!$D$9)&lt;1),1,0)</f>
        <v>0</v>
      </c>
    </row>
    <row r="467" spans="1:6" ht="12">
      <c r="A467">
        <v>461</v>
      </c>
      <c r="B467">
        <f t="shared" si="7"/>
        <v>1.2064</v>
      </c>
      <c r="C467" s="2">
        <f>(NORMDIST(B467,'Analisis 6sigma'!$D$14,'Analisis 6sigma'!$D$16,TRUE)*2)</f>
        <v>0.895687411644727</v>
      </c>
      <c r="D467" s="2">
        <f>(NORMDIST($B467,'Analisis 6sigma'!$D$14,'Analisis 6sigma'!$D$16,FALSE))/NORMDIST('Analisis 6sigma'!$D$14,'Analisis 6sigma'!$D$14,'Analisis 6sigma'!$D$16,FALSE)</f>
        <v>0.9914417702148483</v>
      </c>
      <c r="E467" s="2">
        <f>+IF((($B467/'Analisis 6sigma'!$D$7)&gt;0.99)*AND(($B467/'Analisis 6sigma'!$D$7)&lt;1),1,0)</f>
        <v>0</v>
      </c>
      <c r="F467" s="2">
        <f>+IF((($B467/'Analisis 6sigma'!$D$9)&gt;0.99)*AND(($B467/'Analisis 6sigma'!$D$9)&lt;1),1,0)</f>
        <v>0</v>
      </c>
    </row>
    <row r="468" spans="1:6" ht="12">
      <c r="A468">
        <v>462</v>
      </c>
      <c r="B468">
        <f t="shared" si="7"/>
        <v>1.2087999999999999</v>
      </c>
      <c r="C468" s="2">
        <f>(NORMDIST(B468,'Analisis 6sigma'!$D$14,'Analisis 6sigma'!$D$16,TRUE)*2)</f>
        <v>0.9062437377416152</v>
      </c>
      <c r="D468" s="2">
        <f>(NORMDIST($B468,'Analisis 6sigma'!$D$14,'Analisis 6sigma'!$D$16,FALSE))/NORMDIST('Analisis 6sigma'!$D$14,'Analisis 6sigma'!$D$14,'Analisis 6sigma'!$D$16,FALSE)</f>
        <v>0.9930881946968902</v>
      </c>
      <c r="E468" s="2">
        <f>+IF((($B468/'Analisis 6sigma'!$D$7)&gt;0.99)*AND(($B468/'Analisis 6sigma'!$D$7)&lt;1),1,0)</f>
        <v>0</v>
      </c>
      <c r="F468" s="2">
        <f>+IF((($B468/'Analisis 6sigma'!$D$9)&gt;0.99)*AND(($B468/'Analisis 6sigma'!$D$9)&lt;1),1,0)</f>
        <v>0</v>
      </c>
    </row>
    <row r="469" spans="1:6" ht="12">
      <c r="A469">
        <v>463</v>
      </c>
      <c r="B469">
        <f t="shared" si="7"/>
        <v>1.2112</v>
      </c>
      <c r="C469" s="2">
        <f>(NORMDIST(B469,'Analisis 6sigma'!$D$14,'Analisis 6sigma'!$D$16,TRUE)*2)</f>
        <v>0.9168166539573513</v>
      </c>
      <c r="D469" s="2">
        <f>(NORMDIST($B469,'Analisis 6sigma'!$D$14,'Analisis 6sigma'!$D$16,FALSE))/NORMDIST('Analisis 6sigma'!$D$14,'Analisis 6sigma'!$D$14,'Analisis 6sigma'!$D$16,FALSE)</f>
        <v>0.9945605268139068</v>
      </c>
      <c r="E469" s="2">
        <f>+IF((($B469/'Analisis 6sigma'!$D$7)&gt;0.99)*AND(($B469/'Analisis 6sigma'!$D$7)&lt;1),1,0)</f>
        <v>0</v>
      </c>
      <c r="F469" s="2">
        <f>+IF((($B469/'Analisis 6sigma'!$D$9)&gt;0.99)*AND(($B469/'Analisis 6sigma'!$D$9)&lt;1),1,0)</f>
        <v>0</v>
      </c>
    </row>
    <row r="470" spans="1:6" ht="12">
      <c r="A470">
        <v>464</v>
      </c>
      <c r="B470">
        <f t="shared" si="7"/>
        <v>1.2136</v>
      </c>
      <c r="C470" s="2">
        <f>(NORMDIST(B470,'Analisis 6sigma'!$D$14,'Analisis 6sigma'!$D$16,TRUE)*2)</f>
        <v>0.9274043039763218</v>
      </c>
      <c r="D470" s="2">
        <f>(NORMDIST($B470,'Analisis 6sigma'!$D$14,'Analisis 6sigma'!$D$16,FALSE))/NORMDIST('Analisis 6sigma'!$D$14,'Analisis 6sigma'!$D$14,'Analisis 6sigma'!$D$16,FALSE)</f>
        <v>0.9958579846227789</v>
      </c>
      <c r="E470" s="2">
        <f>+IF((($B470/'Analisis 6sigma'!$D$7)&gt;0.99)*AND(($B470/'Analisis 6sigma'!$D$7)&lt;1),1,0)</f>
        <v>0</v>
      </c>
      <c r="F470" s="2">
        <f>+IF((($B470/'Analisis 6sigma'!$D$9)&gt;0.99)*AND(($B470/'Analisis 6sigma'!$D$9)&lt;1),1,0)</f>
        <v>0</v>
      </c>
    </row>
    <row r="471" spans="1:6" ht="12">
      <c r="A471">
        <v>465</v>
      </c>
      <c r="B471">
        <f t="shared" si="7"/>
        <v>1.216</v>
      </c>
      <c r="C471" s="2">
        <f>(NORMDIST(B471,'Analisis 6sigma'!$D$14,'Analisis 6sigma'!$D$16,TRUE)*2)</f>
        <v>0.9380048236542695</v>
      </c>
      <c r="D471" s="2">
        <f>(NORMDIST($B471,'Analisis 6sigma'!$D$14,'Analisis 6sigma'!$D$16,FALSE))/NORMDIST('Analisis 6sigma'!$D$14,'Analisis 6sigma'!$D$14,'Analisis 6sigma'!$D$16,FALSE)</f>
        <v>0.9969798784123385</v>
      </c>
      <c r="E471" s="2">
        <f>+IF((($B471/'Analisis 6sigma'!$D$7)&gt;0.99)*AND(($B471/'Analisis 6sigma'!$D$7)&lt;1),1,0)</f>
        <v>0</v>
      </c>
      <c r="F471" s="2">
        <f>+IF((($B471/'Analisis 6sigma'!$D$9)&gt;0.99)*AND(($B471/'Analisis 6sigma'!$D$9)&lt;1),1,0)</f>
        <v>0</v>
      </c>
    </row>
    <row r="472" spans="1:6" ht="12">
      <c r="A472">
        <v>466</v>
      </c>
      <c r="B472">
        <f t="shared" si="7"/>
        <v>1.2184</v>
      </c>
      <c r="C472" s="2">
        <f>(NORMDIST(B472,'Analisis 6sigma'!$D$14,'Analisis 6sigma'!$D$16,TRUE)*2)</f>
        <v>0.9486163420028191</v>
      </c>
      <c r="D472" s="2">
        <f>(NORMDIST($B472,'Analisis 6sigma'!$D$14,'Analisis 6sigma'!$D$16,FALSE))/NORMDIST('Analisis 6sigma'!$D$14,'Analisis 6sigma'!$D$14,'Analisis 6sigma'!$D$16,FALSE)</f>
        <v>0.9979256113143958</v>
      </c>
      <c r="E472" s="2">
        <f>+IF((($B472/'Analisis 6sigma'!$D$7)&gt;0.99)*AND(($B472/'Analisis 6sigma'!$D$7)&lt;1),1,0)</f>
        <v>0</v>
      </c>
      <c r="F472" s="2">
        <f>+IF((($B472/'Analisis 6sigma'!$D$9)&gt;0.99)*AND(($B472/'Analisis 6sigma'!$D$9)&lt;1),1,0)</f>
        <v>0</v>
      </c>
    </row>
    <row r="473" spans="1:6" ht="12">
      <c r="A473">
        <v>467</v>
      </c>
      <c r="B473">
        <f t="shared" si="7"/>
        <v>1.2207999999999999</v>
      </c>
      <c r="C473" s="2">
        <f>(NORMDIST(B473,'Analisis 6sigma'!$D$14,'Analisis 6sigma'!$D$16,TRUE)*2)</f>
        <v>0.9592369821800717</v>
      </c>
      <c r="D473" s="2">
        <f>(NORMDIST($B473,'Analisis 6sigma'!$D$14,'Analisis 6sigma'!$D$16,FALSE))/NORMDIST('Analisis 6sigma'!$D$14,'Analisis 6sigma'!$D$14,'Analisis 6sigma'!$D$16,FALSE)</f>
        <v>0.998694679832951</v>
      </c>
      <c r="E473" s="2">
        <f>+IF((($B473/'Analisis 6sigma'!$D$7)&gt;0.99)*AND(($B473/'Analisis 6sigma'!$D$7)&lt;1),1,0)</f>
        <v>0</v>
      </c>
      <c r="F473" s="2">
        <f>+IF((($B473/'Analisis 6sigma'!$D$9)&gt;0.99)*AND(($B473/'Analisis 6sigma'!$D$9)&lt;1),1,0)</f>
        <v>0</v>
      </c>
    </row>
    <row r="474" spans="1:6" ht="12">
      <c r="A474">
        <v>468</v>
      </c>
      <c r="B474">
        <f t="shared" si="7"/>
        <v>1.2232</v>
      </c>
      <c r="C474" s="2">
        <f>(NORMDIST(B474,'Analisis 6sigma'!$D$14,'Analisis 6sigma'!$D$16,TRUE)*2)</f>
        <v>0.9698648624863923</v>
      </c>
      <c r="D474" s="2">
        <f>(NORMDIST($B474,'Analisis 6sigma'!$D$14,'Analisis 6sigma'!$D$16,FALSE))/NORMDIST('Analisis 6sigma'!$D$14,'Analisis 6sigma'!$D$14,'Analisis 6sigma'!$D$16,FALSE)</f>
        <v>0.999286674290923</v>
      </c>
      <c r="E474" s="2">
        <f>+IF((($B474/'Analisis 6sigma'!$D$7)&gt;0.99)*AND(($B474/'Analisis 6sigma'!$D$7)&lt;1),1,0)</f>
        <v>0</v>
      </c>
      <c r="F474" s="2">
        <f>+IF((($B474/'Analisis 6sigma'!$D$9)&gt;0.99)*AND(($B474/'Analisis 6sigma'!$D$9)&lt;1),1,0)</f>
        <v>0</v>
      </c>
    </row>
    <row r="475" spans="1:6" ht="12">
      <c r="A475">
        <v>469</v>
      </c>
      <c r="B475">
        <f t="shared" si="7"/>
        <v>1.2256</v>
      </c>
      <c r="C475" s="2">
        <f>(NORMDIST(B475,'Analisis 6sigma'!$D$14,'Analisis 6sigma'!$D$16,TRUE)*2)</f>
        <v>0.9804980973645024</v>
      </c>
      <c r="D475" s="2">
        <f>(NORMDIST($B475,'Analisis 6sigma'!$D$14,'Analisis 6sigma'!$D$16,FALSE))/NORMDIST('Analisis 6sigma'!$D$14,'Analisis 6sigma'!$D$14,'Analisis 6sigma'!$D$16,FALSE)</f>
        <v>0.9997012791938487</v>
      </c>
      <c r="E475" s="2">
        <f>+IF((($B475/'Analisis 6sigma'!$D$7)&gt;0.99)*AND(($B475/'Analisis 6sigma'!$D$7)&lt;1),1,0)</f>
        <v>0</v>
      </c>
      <c r="F475" s="2">
        <f>+IF((($B475/'Analisis 6sigma'!$D$9)&gt;0.99)*AND(($B475/'Analisis 6sigma'!$D$9)&lt;1),1,0)</f>
        <v>0</v>
      </c>
    </row>
    <row r="476" spans="1:6" ht="12">
      <c r="A476">
        <v>470</v>
      </c>
      <c r="B476">
        <f t="shared" si="7"/>
        <v>1.228</v>
      </c>
      <c r="C476" s="2">
        <f>(NORMDIST(B476,'Analisis 6sigma'!$D$14,'Analisis 6sigma'!$D$16,TRUE)*2)</f>
        <v>0.9911347984030101</v>
      </c>
      <c r="D476" s="2">
        <f>(NORMDIST($B476,'Analisis 6sigma'!$D$14,'Analisis 6sigma'!$D$16,FALSE))/NORMDIST('Analisis 6sigma'!$D$14,'Analisis 6sigma'!$D$14,'Analisis 6sigma'!$D$16,FALSE)</f>
        <v>0.9999382735100966</v>
      </c>
      <c r="E476" s="2">
        <f>+IF((($B476/'Analisis 6sigma'!$D$7)&gt;0.99)*AND(($B476/'Analisis 6sigma'!$D$7)&lt;1),1,0)</f>
        <v>0</v>
      </c>
      <c r="F476" s="2">
        <f>+IF((($B476/'Analisis 6sigma'!$D$9)&gt;0.99)*AND(($B476/'Analisis 6sigma'!$D$9)&lt;1),1,0)</f>
        <v>0</v>
      </c>
    </row>
    <row r="477" spans="1:6" ht="12">
      <c r="A477">
        <v>471</v>
      </c>
      <c r="B477">
        <f t="shared" si="7"/>
        <v>1.2304</v>
      </c>
      <c r="C477" s="2">
        <f>(NORMDIST(B477,'Analisis 6sigma'!$D$14,'Analisis 6sigma'!$D$16,TRUE)*2)</f>
        <v>1.0017730753424625</v>
      </c>
      <c r="D477" s="2">
        <f>(NORMDIST($B477,'Analisis 6sigma'!$D$14,'Analisis 6sigma'!$D$16,FALSE))/NORMDIST('Analisis 6sigma'!$D$14,'Analisis 6sigma'!$D$14,'Analisis 6sigma'!$D$16,FALSE)</f>
        <v>0.999997530867246</v>
      </c>
      <c r="E477" s="2">
        <f>+IF((($B477/'Analisis 6sigma'!$D$7)&gt;0.99)*AND(($B477/'Analisis 6sigma'!$D$7)&lt;1),1,0)</f>
        <v>0</v>
      </c>
      <c r="F477" s="2">
        <f>+IF((($B477/'Analisis 6sigma'!$D$9)&gt;0.99)*AND(($B477/'Analisis 6sigma'!$D$9)&lt;1),1,0)</f>
        <v>0</v>
      </c>
    </row>
    <row r="478" spans="1:6" ht="12">
      <c r="A478">
        <v>472</v>
      </c>
      <c r="B478">
        <f t="shared" si="7"/>
        <v>1.2328</v>
      </c>
      <c r="C478" s="2">
        <f>(NORMDIST(B478,'Analisis 6sigma'!$D$14,'Analisis 6sigma'!$D$16,TRUE)*2)</f>
        <v>1.0124110370830488</v>
      </c>
      <c r="D478" s="2">
        <f>(NORMDIST($B478,'Analisis 6sigma'!$D$14,'Analisis 6sigma'!$D$16,FALSE))/NORMDIST('Analisis 6sigma'!$D$14,'Analisis 6sigma'!$D$14,'Analisis 6sigma'!$D$16,FALSE)</f>
        <v>0.9998790196643902</v>
      </c>
      <c r="E478" s="2">
        <f>+IF((($B478/'Analisis 6sigma'!$D$7)&gt;0.99)*AND(($B478/'Analisis 6sigma'!$D$7)&lt;1),1,0)</f>
        <v>0</v>
      </c>
      <c r="F478" s="2">
        <f>+IF((($B478/'Analisis 6sigma'!$D$9)&gt;0.99)*AND(($B478/'Analisis 6sigma'!$D$9)&lt;1),1,0)</f>
        <v>0</v>
      </c>
    </row>
    <row r="479" spans="1:6" ht="12">
      <c r="A479">
        <v>473</v>
      </c>
      <c r="B479">
        <f t="shared" si="7"/>
        <v>1.2352</v>
      </c>
      <c r="C479" s="2">
        <f>(NORMDIST(B479,'Analisis 6sigma'!$D$14,'Analisis 6sigma'!$D$16,TRUE)*2)</f>
        <v>1.0230467926930467</v>
      </c>
      <c r="D479" s="2">
        <f>(NORMDIST($B479,'Analisis 6sigma'!$D$14,'Analisis 6sigma'!$D$16,FALSE))/NORMDIST('Analisis 6sigma'!$D$14,'Analisis 6sigma'!$D$14,'Analisis 6sigma'!$D$16,FALSE)</f>
        <v>0.9995828031002219</v>
      </c>
      <c r="E479" s="2">
        <f>+IF((($B479/'Analisis 6sigma'!$D$7)&gt;0.99)*AND(($B479/'Analisis 6sigma'!$D$7)&lt;1),1,0)</f>
        <v>0</v>
      </c>
      <c r="F479" s="2">
        <f>+IF((($B479/'Analisis 6sigma'!$D$9)&gt;0.99)*AND(($B479/'Analisis 6sigma'!$D$9)&lt;1),1,0)</f>
        <v>0</v>
      </c>
    </row>
    <row r="480" spans="1:6" ht="12">
      <c r="A480">
        <v>474</v>
      </c>
      <c r="B480">
        <f t="shared" si="7"/>
        <v>1.2376</v>
      </c>
      <c r="C480" s="2">
        <f>(NORMDIST(B480,'Analisis 6sigma'!$D$14,'Analisis 6sigma'!$D$16,TRUE)*2)</f>
        <v>1.0336784524171176</v>
      </c>
      <c r="D480" s="2">
        <f>(NORMDIST($B480,'Analisis 6sigma'!$D$14,'Analisis 6sigma'!$D$16,FALSE))/NORMDIST('Analisis 6sigma'!$D$14,'Analisis 6sigma'!$D$14,'Analisis 6sigma'!$D$16,FALSE)</f>
        <v>0.9991090391168657</v>
      </c>
      <c r="E480" s="2">
        <f>+IF((($B480/'Analisis 6sigma'!$D$7)&gt;0.99)*AND(($B480/'Analisis 6sigma'!$D$7)&lt;1),1,0)</f>
        <v>0</v>
      </c>
      <c r="F480" s="2">
        <f>+IF((($B480/'Analisis 6sigma'!$D$9)&gt;0.99)*AND(($B480/'Analisis 6sigma'!$D$9)&lt;1),1,0)</f>
        <v>0</v>
      </c>
    </row>
    <row r="481" spans="1:6" ht="12">
      <c r="A481">
        <v>475</v>
      </c>
      <c r="B481">
        <f t="shared" si="7"/>
        <v>1.24</v>
      </c>
      <c r="C481" s="2">
        <f>(NORMDIST(B481,'Analisis 6sigma'!$D$14,'Analisis 6sigma'!$D$16,TRUE)*2)</f>
        <v>1.0443041286835644</v>
      </c>
      <c r="D481" s="2">
        <f>(NORMDIST($B481,'Analisis 6sigma'!$D$14,'Analisis 6sigma'!$D$16,FALSE))/NORMDIST('Analisis 6sigma'!$D$14,'Analisis 6sigma'!$D$14,'Analisis 6sigma'!$D$16,FALSE)</f>
        <v>0.9984579802595297</v>
      </c>
      <c r="E481" s="2">
        <f>+IF((($B481/'Analisis 6sigma'!$D$7)&gt;0.99)*AND(($B481/'Analisis 6sigma'!$D$7)&lt;1),1,0)</f>
        <v>0</v>
      </c>
      <c r="F481" s="2">
        <f>+IF((($B481/'Analisis 6sigma'!$D$9)&gt;0.99)*AND(($B481/'Analisis 6sigma'!$D$9)&lt;1),1,0)</f>
        <v>0</v>
      </c>
    </row>
    <row r="482" spans="1:6" ht="12">
      <c r="A482">
        <v>476</v>
      </c>
      <c r="B482">
        <f t="shared" si="7"/>
        <v>1.2424</v>
      </c>
      <c r="C482" s="2">
        <f>(NORMDIST(B482,'Analisis 6sigma'!$D$14,'Analisis 6sigma'!$D$16,TRUE)*2)</f>
        <v>1.054921937109639</v>
      </c>
      <c r="D482" s="2">
        <f>(NORMDIST($B482,'Analisis 6sigma'!$D$14,'Analisis 6sigma'!$D$16,FALSE))/NORMDIST('Analisis 6sigma'!$D$14,'Analisis 6sigma'!$D$14,'Analisis 6sigma'!$D$16,FALSE)</f>
        <v>0.9976299734521489</v>
      </c>
      <c r="E482" s="2">
        <f>+IF((($B482/'Analisis 6sigma'!$D$7)&gt;0.99)*AND(($B482/'Analisis 6sigma'!$D$7)&lt;1),1,0)</f>
        <v>0</v>
      </c>
      <c r="F482" s="2">
        <f>+IF((($B482/'Analisis 6sigma'!$D$9)&gt;0.99)*AND(($B482/'Analisis 6sigma'!$D$9)&lt;1),1,0)</f>
        <v>0</v>
      </c>
    </row>
    <row r="483" spans="1:6" ht="12">
      <c r="A483">
        <v>477</v>
      </c>
      <c r="B483">
        <f t="shared" si="7"/>
        <v>1.2448</v>
      </c>
      <c r="C483" s="2">
        <f>(NORMDIST(B483,'Analisis 6sigma'!$D$14,'Analisis 6sigma'!$D$16,TRUE)*2)</f>
        <v>1.0655299975040238</v>
      </c>
      <c r="D483" s="2">
        <f>(NORMDIST($B483,'Analisis 6sigma'!$D$14,'Analisis 6sigma'!$D$16,FALSE))/NORMDIST('Analisis 6sigma'!$D$14,'Analisis 6sigma'!$D$14,'Analisis 6sigma'!$D$16,FALSE)</f>
        <v>0.9966254596892986</v>
      </c>
      <c r="E483" s="2">
        <f>+IF((($B483/'Analisis 6sigma'!$D$7)&gt;0.99)*AND(($B483/'Analisis 6sigma'!$D$7)&lt;1),1,0)</f>
        <v>0</v>
      </c>
      <c r="F483" s="2">
        <f>+IF((($B483/'Analisis 6sigma'!$D$9)&gt;0.99)*AND(($B483/'Analisis 6sigma'!$D$9)&lt;1),1,0)</f>
        <v>0</v>
      </c>
    </row>
    <row r="484" spans="1:6" ht="12">
      <c r="A484">
        <v>478</v>
      </c>
      <c r="B484">
        <f t="shared" si="7"/>
        <v>1.2471999999999999</v>
      </c>
      <c r="C484" s="2">
        <f>(NORMDIST(B484,'Analisis 6sigma'!$D$14,'Analisis 6sigma'!$D$16,TRUE)*2)</f>
        <v>1.07612643486559</v>
      </c>
      <c r="D484" s="2">
        <f>(NORMDIST($B484,'Analisis 6sigma'!$D$14,'Analisis 6sigma'!$D$16,FALSE))/NORMDIST('Analisis 6sigma'!$D$14,'Analisis 6sigma'!$D$14,'Analisis 6sigma'!$D$16,FALSE)</f>
        <v>0.9954449736447643</v>
      </c>
      <c r="E484" s="2">
        <f>+IF((($B484/'Analisis 6sigma'!$D$7)&gt;0.99)*AND(($B484/'Analisis 6sigma'!$D$7)&lt;1),1,0)</f>
        <v>0</v>
      </c>
      <c r="F484" s="2">
        <f>+IF((($B484/'Analisis 6sigma'!$D$9)&gt;0.99)*AND(($B484/'Analisis 6sigma'!$D$9)&lt;1),1,0)</f>
        <v>0</v>
      </c>
    </row>
    <row r="485" spans="1:6" ht="12">
      <c r="A485">
        <v>479</v>
      </c>
      <c r="B485">
        <f t="shared" si="7"/>
        <v>1.2496</v>
      </c>
      <c r="C485" s="2">
        <f>(NORMDIST(B485,'Analisis 6sigma'!$D$14,'Analisis 6sigma'!$D$16,TRUE)*2)</f>
        <v>1.0867093803775512</v>
      </c>
      <c r="D485" s="2">
        <f>(NORMDIST($B485,'Analisis 6sigma'!$D$14,'Analisis 6sigma'!$D$16,FALSE))/NORMDIST('Analisis 6sigma'!$D$14,'Analisis 6sigma'!$D$14,'Analisis 6sigma'!$D$16,FALSE)</f>
        <v>0.994089143197251</v>
      </c>
      <c r="E485" s="2">
        <f>+IF((($B485/'Analisis 6sigma'!$D$7)&gt;0.99)*AND(($B485/'Analisis 6sigma'!$D$7)&lt;1),1,0)</f>
        <v>0</v>
      </c>
      <c r="F485" s="2">
        <f>+IF((($B485/'Analisis 6sigma'!$D$9)&gt;0.99)*AND(($B485/'Analisis 6sigma'!$D$9)&lt;1),1,0)</f>
        <v>0</v>
      </c>
    </row>
    <row r="486" spans="1:6" ht="12">
      <c r="A486">
        <v>480</v>
      </c>
      <c r="B486">
        <f t="shared" si="7"/>
        <v>1.252</v>
      </c>
      <c r="C486" s="2">
        <f>(NORMDIST(B486,'Analisis 6sigma'!$D$14,'Analisis 6sigma'!$D$16,TRUE)*2)</f>
        <v>1.0972769723961289</v>
      </c>
      <c r="D486" s="2">
        <f>(NORMDIST($B486,'Analisis 6sigma'!$D$14,'Analisis 6sigma'!$D$16,FALSE))/NORMDIST('Analisis 6sigma'!$D$14,'Analisis 6sigma'!$D$14,'Analisis 6sigma'!$D$16,FALSE)</f>
        <v>0.9925586888738228</v>
      </c>
      <c r="E486" s="2">
        <f>+IF((($B486/'Analisis 6sigma'!$D$7)&gt;0.99)*AND(($B486/'Analisis 6sigma'!$D$7)&lt;1),1,0)</f>
        <v>0</v>
      </c>
      <c r="F486" s="2">
        <f>+IF((($B486/'Analisis 6sigma'!$D$9)&gt;0.99)*AND(($B486/'Analisis 6sigma'!$D$9)&lt;1),1,0)</f>
        <v>0</v>
      </c>
    </row>
    <row r="487" spans="1:6" ht="12">
      <c r="A487">
        <v>481</v>
      </c>
      <c r="B487">
        <f t="shared" si="7"/>
        <v>1.2544</v>
      </c>
      <c r="C487" s="2">
        <f>(NORMDIST(B487,'Analisis 6sigma'!$D$14,'Analisis 6sigma'!$D$16,TRUE)*2)</f>
        <v>1.1078273574328712</v>
      </c>
      <c r="D487" s="2">
        <f>(NORMDIST($B487,'Analisis 6sigma'!$D$14,'Analisis 6sigma'!$D$16,FALSE))/NORMDIST('Analisis 6sigma'!$D$14,'Analisis 6sigma'!$D$14,'Analisis 6sigma'!$D$16,FALSE)</f>
        <v>0.9908544232117616</v>
      </c>
      <c r="E487" s="2">
        <f>+IF((($B487/'Analisis 6sigma'!$D$7)&gt;0.99)*AND(($B487/'Analisis 6sigma'!$D$7)&lt;1),1,0)</f>
        <v>0</v>
      </c>
      <c r="F487" s="2">
        <f>+IF((($B487/'Analisis 6sigma'!$D$9)&gt;0.99)*AND(($B487/'Analisis 6sigma'!$D$9)&lt;1),1,0)</f>
        <v>0</v>
      </c>
    </row>
    <row r="488" spans="1:6" ht="12">
      <c r="A488">
        <v>482</v>
      </c>
      <c r="B488">
        <f t="shared" si="7"/>
        <v>1.2568</v>
      </c>
      <c r="C488" s="2">
        <f>(NORMDIST(B488,'Analisis 6sigma'!$D$14,'Analisis 6sigma'!$D$16,TRUE)*2)</f>
        <v>1.1183586911297445</v>
      </c>
      <c r="D488" s="2">
        <f>(NORMDIST($B488,'Analisis 6sigma'!$D$14,'Analisis 6sigma'!$D$16,FALSE))/NORMDIST('Analisis 6sigma'!$D$14,'Analisis 6sigma'!$D$14,'Analisis 6sigma'!$D$16,FALSE)</f>
        <v>0.9889772500396402</v>
      </c>
      <c r="E488" s="2">
        <f>+IF((($B488/'Analisis 6sigma'!$D$7)&gt;0.99)*AND(($B488/'Analisis 6sigma'!$D$7)&lt;1),1,0)</f>
        <v>0</v>
      </c>
      <c r="F488" s="2">
        <f>+IF((($B488/'Analisis 6sigma'!$D$9)&gt;0.99)*AND(($B488/'Analisis 6sigma'!$D$9)&lt;1),1,0)</f>
        <v>0</v>
      </c>
    </row>
    <row r="489" spans="1:6" ht="12">
      <c r="A489">
        <v>483</v>
      </c>
      <c r="B489">
        <f t="shared" si="7"/>
        <v>1.2591999999999999</v>
      </c>
      <c r="C489" s="2">
        <f>(NORMDIST(B489,'Analisis 6sigma'!$D$14,'Analisis 6sigma'!$D$16,TRUE)*2)</f>
        <v>1.1288691392261527</v>
      </c>
      <c r="D489" s="2">
        <f>(NORMDIST($B489,'Analisis 6sigma'!$D$14,'Analisis 6sigma'!$D$16,FALSE))/NORMDIST('Analisis 6sigma'!$D$14,'Analisis 6sigma'!$D$14,'Analisis 6sigma'!$D$16,FALSE)</f>
        <v>0.9869281636784929</v>
      </c>
      <c r="E489" s="2">
        <f>+IF((($B489/'Analisis 6sigma'!$D$7)&gt;0.99)*AND(($B489/'Analisis 6sigma'!$D$7)&lt;1),1,0)</f>
        <v>0</v>
      </c>
      <c r="F489" s="2">
        <f>+IF((($B489/'Analisis 6sigma'!$D$9)&gt;0.99)*AND(($B489/'Analisis 6sigma'!$D$9)&lt;1),1,0)</f>
        <v>0</v>
      </c>
    </row>
    <row r="490" spans="1:6" ht="12">
      <c r="A490">
        <v>484</v>
      </c>
      <c r="B490">
        <f t="shared" si="7"/>
        <v>1.2616</v>
      </c>
      <c r="C490" s="2">
        <f>(NORMDIST(B490,'Analisis 6sigma'!$D$14,'Analisis 6sigma'!$D$16,TRUE)*2)</f>
        <v>1.1393568785170411</v>
      </c>
      <c r="D490" s="2">
        <f>(NORMDIST($B490,'Analisis 6sigma'!$D$14,'Analisis 6sigma'!$D$16,FALSE))/NORMDIST('Analisis 6sigma'!$D$14,'Analisis 6sigma'!$D$14,'Analisis 6sigma'!$D$16,FALSE)</f>
        <v>0.9847082480640813</v>
      </c>
      <c r="E490" s="2">
        <f>+IF((($B490/'Analisis 6sigma'!$D$7)&gt;0.99)*AND(($B490/'Analisis 6sigma'!$D$7)&lt;1),1,0)</f>
        <v>0</v>
      </c>
      <c r="F490" s="2">
        <f>+IF((($B490/'Analisis 6sigma'!$D$9)&gt;0.99)*AND(($B490/'Analisis 6sigma'!$D$9)&lt;1),1,0)</f>
        <v>0</v>
      </c>
    </row>
    <row r="491" spans="1:6" ht="12">
      <c r="A491">
        <v>485</v>
      </c>
      <c r="B491">
        <f t="shared" si="7"/>
        <v>1.264</v>
      </c>
      <c r="C491" s="2">
        <f>(NORMDIST(B491,'Analisis 6sigma'!$D$14,'Analisis 6sigma'!$D$16,TRUE)*2)</f>
        <v>1.1498200978012392</v>
      </c>
      <c r="D491" s="2">
        <f>(NORMDIST($B491,'Analisis 6sigma'!$D$14,'Analisis 6sigma'!$D$16,FALSE))/NORMDIST('Analisis 6sigma'!$D$14,'Analisis 6sigma'!$D$14,'Analisis 6sigma'!$D$16,FALSE)</f>
        <v>0.9823186757913324</v>
      </c>
      <c r="E491" s="2">
        <f>+IF((($B491/'Analisis 6sigma'!$D$7)&gt;0.99)*AND(($B491/'Analisis 6sigma'!$D$7)&lt;1),1,0)</f>
        <v>0</v>
      </c>
      <c r="F491" s="2">
        <f>+IF((($B491/'Analisis 6sigma'!$D$9)&gt;0.99)*AND(($B491/'Analisis 6sigma'!$D$9)&lt;1),1,0)</f>
        <v>0</v>
      </c>
    </row>
    <row r="492" spans="1:6" ht="12">
      <c r="A492">
        <v>486</v>
      </c>
      <c r="B492">
        <f t="shared" si="7"/>
        <v>1.2664</v>
      </c>
      <c r="C492" s="2">
        <f>(NORMDIST(B492,'Analisis 6sigma'!$D$14,'Analisis 6sigma'!$D$16,TRUE)*2)</f>
        <v>1.160256998819242</v>
      </c>
      <c r="D492" s="2">
        <f>(NORMDIST($B492,'Analisis 6sigma'!$D$14,'Analisis 6sigma'!$D$16,FALSE))/NORMDIST('Analisis 6sigma'!$D$14,'Analisis 6sigma'!$D$14,'Analisis 6sigma'!$D$16,FALSE)</f>
        <v>0.9797607070821311</v>
      </c>
      <c r="E492" s="2">
        <f>+IF((($B492/'Analisis 6sigma'!$D$7)&gt;0.99)*AND(($B492/'Analisis 6sigma'!$D$7)&lt;1),1,0)</f>
        <v>0</v>
      </c>
      <c r="F492" s="2">
        <f>+IF((($B492/'Analisis 6sigma'!$D$9)&gt;0.99)*AND(($B492/'Analisis 6sigma'!$D$9)&lt;1),1,0)</f>
        <v>0</v>
      </c>
    </row>
    <row r="493" spans="1:6" ht="12">
      <c r="A493">
        <v>487</v>
      </c>
      <c r="B493">
        <f t="shared" si="7"/>
        <v>1.2688</v>
      </c>
      <c r="C493" s="2">
        <f>(NORMDIST(B493,'Analisis 6sigma'!$D$14,'Analisis 6sigma'!$D$16,TRUE)*2)</f>
        <v>1.1706657971795953</v>
      </c>
      <c r="D493" s="2">
        <f>(NORMDIST($B493,'Analisis 6sigma'!$D$14,'Analisis 6sigma'!$D$16,FALSE))/NORMDIST('Analisis 6sigma'!$D$14,'Analisis 6sigma'!$D$14,'Analisis 6sigma'!$D$16,FALSE)</f>
        <v>0.9770356886777393</v>
      </c>
      <c r="E493" s="2">
        <f>+IF((($B493/'Analisis 6sigma'!$D$7)&gt;0.99)*AND(($B493/'Analisis 6sigma'!$D$7)&lt;1),1,0)</f>
        <v>0</v>
      </c>
      <c r="F493" s="2">
        <f>+IF((($B493/'Analisis 6sigma'!$D$9)&gt;0.99)*AND(($B493/'Analisis 6sigma'!$D$9)&lt;1),1,0)</f>
        <v>0</v>
      </c>
    </row>
    <row r="494" spans="1:6" ht="12">
      <c r="A494">
        <v>488</v>
      </c>
      <c r="B494">
        <f t="shared" si="7"/>
        <v>1.2711999999999999</v>
      </c>
      <c r="C494" s="2">
        <f>(NORMDIST(B494,'Analisis 6sigma'!$D$14,'Analisis 6sigma'!$D$16,TRUE)*2)</f>
        <v>1.1810447232731116</v>
      </c>
      <c r="D494" s="2">
        <f>(NORMDIST($B494,'Analisis 6sigma'!$D$14,'Analisis 6sigma'!$D$16,FALSE))/NORMDIST('Analisis 6sigma'!$D$14,'Analisis 6sigma'!$D$14,'Analisis 6sigma'!$D$16,FALSE)</f>
        <v>0.9741450526572052</v>
      </c>
      <c r="E494" s="2">
        <f>+IF((($B494/'Analisis 6sigma'!$D$7)&gt;0.99)*AND(($B494/'Analisis 6sigma'!$D$7)&lt;1),1,0)</f>
        <v>0</v>
      </c>
      <c r="F494" s="2">
        <f>+IF((($B494/'Analisis 6sigma'!$D$9)&gt;0.99)*AND(($B494/'Analisis 6sigma'!$D$9)&lt;1),1,0)</f>
        <v>0</v>
      </c>
    </row>
    <row r="495" spans="1:6" ht="12">
      <c r="A495">
        <v>489</v>
      </c>
      <c r="B495">
        <f t="shared" si="7"/>
        <v>1.2736</v>
      </c>
      <c r="C495" s="2">
        <f>(NORMDIST(B495,'Analisis 6sigma'!$D$14,'Analisis 6sigma'!$D$16,TRUE)*2)</f>
        <v>1.1913920231741235</v>
      </c>
      <c r="D495" s="2">
        <f>(NORMDIST($B495,'Analisis 6sigma'!$D$14,'Analisis 6sigma'!$D$16,FALSE))/NORMDIST('Analisis 6sigma'!$D$14,'Analisis 6sigma'!$D$14,'Analisis 6sigma'!$D$16,FALSE)</f>
        <v>0.97109031518321</v>
      </c>
      <c r="E495" s="2">
        <f>+IF((($B495/'Analisis 6sigma'!$D$7)&gt;0.99)*AND(($B495/'Analisis 6sigma'!$D$7)&lt;1),1,0)</f>
        <v>0</v>
      </c>
      <c r="F495" s="2">
        <f>+IF((($B495/'Analisis 6sigma'!$D$9)&gt;0.99)*AND(($B495/'Analisis 6sigma'!$D$9)&lt;1),1,0)</f>
        <v>0</v>
      </c>
    </row>
    <row r="496" spans="1:6" ht="12">
      <c r="A496">
        <v>490</v>
      </c>
      <c r="B496">
        <f t="shared" si="7"/>
        <v>1.276</v>
      </c>
      <c r="C496" s="2">
        <f>(NORMDIST(B496,'Analisis 6sigma'!$D$14,'Analisis 6sigma'!$D$16,TRUE)*2)</f>
        <v>1.2017059595280162</v>
      </c>
      <c r="D496" s="2">
        <f>(NORMDIST($B496,'Analisis 6sigma'!$D$14,'Analisis 6sigma'!$D$16,FALSE))/NORMDIST('Analisis 6sigma'!$D$14,'Analisis 6sigma'!$D$14,'Analisis 6sigma'!$D$16,FALSE)</f>
        <v>0.9678730751768951</v>
      </c>
      <c r="E496" s="2">
        <f>+IF((($B496/'Analisis 6sigma'!$D$7)&gt;0.99)*AND(($B496/'Analisis 6sigma'!$D$7)&lt;1),1,0)</f>
        <v>0</v>
      </c>
      <c r="F496" s="2">
        <f>+IF((($B496/'Analisis 6sigma'!$D$9)&gt;0.99)*AND(($B496/'Analisis 6sigma'!$D$9)&lt;1),1,0)</f>
        <v>0</v>
      </c>
    </row>
    <row r="497" spans="1:6" ht="12">
      <c r="A497">
        <v>491</v>
      </c>
      <c r="B497">
        <f t="shared" si="7"/>
        <v>1.2784</v>
      </c>
      <c r="C497" s="2">
        <f>(NORMDIST(B497,'Analisis 6sigma'!$D$14,'Analisis 6sigma'!$D$16,TRUE)*2)</f>
        <v>1.2119848124242973</v>
      </c>
      <c r="D497" s="2">
        <f>(NORMDIST($B497,'Analisis 6sigma'!$D$14,'Analisis 6sigma'!$D$16,FALSE))/NORMDIST('Analisis 6sigma'!$D$14,'Analisis 6sigma'!$D$14,'Analisis 6sigma'!$D$16,FALSE)</f>
        <v>0.9644950129232857</v>
      </c>
      <c r="E497" s="2">
        <f>+IF((($B497/'Analisis 6sigma'!$D$7)&gt;0.99)*AND(($B497/'Analisis 6sigma'!$D$7)&lt;1),1,0)</f>
        <v>0</v>
      </c>
      <c r="F497" s="2">
        <f>+IF((($B497/'Analisis 6sigma'!$D$9)&gt;0.99)*AND(($B497/'Analisis 6sigma'!$D$9)&lt;1),1,0)</f>
        <v>0</v>
      </c>
    </row>
    <row r="498" spans="1:6" ht="12">
      <c r="A498">
        <v>492</v>
      </c>
      <c r="B498">
        <f t="shared" si="7"/>
        <v>1.2808</v>
      </c>
      <c r="C498" s="2">
        <f>(NORMDIST(B498,'Analisis 6sigma'!$D$14,'Analisis 6sigma'!$D$16,TRUE)*2)</f>
        <v>1.2222268802544605</v>
      </c>
      <c r="D498" s="2">
        <f>(NORMDIST($B498,'Analisis 6sigma'!$D$14,'Analisis 6sigma'!$D$16,FALSE))/NORMDIST('Analisis 6sigma'!$D$14,'Analisis 6sigma'!$D$14,'Analisis 6sigma'!$D$16,FALSE)</f>
        <v>0.9609578886090167</v>
      </c>
      <c r="E498" s="2">
        <f>+IF((($B498/'Analisis 6sigma'!$D$7)&gt;0.99)*AND(($B498/'Analisis 6sigma'!$D$7)&lt;1),1,0)</f>
        <v>0</v>
      </c>
      <c r="F498" s="2">
        <f>+IF((($B498/'Analisis 6sigma'!$D$9)&gt;0.99)*AND(($B498/'Analisis 6sigma'!$D$9)&lt;1),1,0)</f>
        <v>0</v>
      </c>
    </row>
    <row r="499" spans="1:6" ht="12">
      <c r="A499">
        <v>493</v>
      </c>
      <c r="B499">
        <f t="shared" si="7"/>
        <v>1.2832</v>
      </c>
      <c r="C499" s="2">
        <f>(NORMDIST(B499,'Analisis 6sigma'!$D$14,'Analisis 6sigma'!$D$16,TRUE)*2)</f>
        <v>1.2324304805539463</v>
      </c>
      <c r="D499" s="2">
        <f>(NORMDIST($B499,'Analisis 6sigma'!$D$14,'Analisis 6sigma'!$D$16,FALSE))/NORMDIST('Analisis 6sigma'!$D$14,'Analisis 6sigma'!$D$14,'Analisis 6sigma'!$D$16,FALSE)</f>
        <v>0.9572635407941416</v>
      </c>
      <c r="E499" s="2">
        <f>+IF((($B499/'Analisis 6sigma'!$D$7)&gt;0.99)*AND(($B499/'Analisis 6sigma'!$D$7)&lt;1),1,0)</f>
        <v>0</v>
      </c>
      <c r="F499" s="2">
        <f>+IF((($B499/'Analisis 6sigma'!$D$9)&gt;0.99)*AND(($B499/'Analisis 6sigma'!$D$9)&lt;1),1,0)</f>
        <v>0</v>
      </c>
    </row>
    <row r="500" spans="1:6" ht="12">
      <c r="A500">
        <v>494</v>
      </c>
      <c r="B500">
        <f t="shared" si="7"/>
        <v>1.2856</v>
      </c>
      <c r="C500" s="2">
        <f>(NORMDIST(B500,'Analisis 6sigma'!$D$14,'Analisis 6sigma'!$D$16,TRUE)*2)</f>
        <v>1.242593950827501</v>
      </c>
      <c r="D500" s="2">
        <f>(NORMDIST($B500,'Analisis 6sigma'!$D$14,'Analisis 6sigma'!$D$16,FALSE))/NORMDIST('Analisis 6sigma'!$D$14,'Analisis 6sigma'!$D$14,'Analisis 6sigma'!$D$16,FALSE)</f>
        <v>0.9534138848198793</v>
      </c>
      <c r="E500" s="2">
        <f>+IF((($B500/'Analisis 6sigma'!$D$7)&gt;0.99)*AND(($B500/'Analisis 6sigma'!$D$7)&lt;1),1,0)</f>
        <v>0</v>
      </c>
      <c r="F500" s="2">
        <f>+IF((($B500/'Analisis 6sigma'!$D$9)&gt;0.99)*AND(($B500/'Analisis 6sigma'!$D$9)&lt;1),1,0)</f>
        <v>0</v>
      </c>
    </row>
    <row r="501" spans="1:6" ht="12">
      <c r="A501">
        <v>495</v>
      </c>
      <c r="B501">
        <f t="shared" si="7"/>
        <v>1.288</v>
      </c>
      <c r="C501" s="2">
        <f>(NORMDIST(B501,'Analisis 6sigma'!$D$14,'Analisis 6sigma'!$D$16,TRUE)*2)</f>
        <v>1.2527156493572609</v>
      </c>
      <c r="D501" s="2">
        <f>(NORMDIST($B501,'Analisis 6sigma'!$D$14,'Analisis 6sigma'!$D$16,FALSE))/NORMDIST('Analisis 6sigma'!$D$14,'Analisis 6sigma'!$D$14,'Analisis 6sigma'!$D$16,FALSE)</f>
        <v>0.9494109111542336</v>
      </c>
      <c r="E501" s="2">
        <f>+IF((($B501/'Analisis 6sigma'!$D$7)&gt;0.99)*AND(($B501/'Analisis 6sigma'!$D$7)&lt;1),1,0)</f>
        <v>1</v>
      </c>
      <c r="F501" s="2">
        <f>+IF((($B501/'Analisis 6sigma'!$D$9)&gt;0.99)*AND(($B501/'Analisis 6sigma'!$D$9)&lt;1),1,0)</f>
        <v>0</v>
      </c>
    </row>
    <row r="502" spans="1:6" ht="12">
      <c r="A502">
        <v>496</v>
      </c>
      <c r="B502">
        <f t="shared" si="7"/>
        <v>1.2904</v>
      </c>
      <c r="C502" s="2">
        <f>(NORMDIST(B502,'Analisis 6sigma'!$D$14,'Analisis 6sigma'!$D$16,TRUE)*2)</f>
        <v>1.2627939559929242</v>
      </c>
      <c r="D502" s="2">
        <f>(NORMDIST($B502,'Analisis 6sigma'!$D$14,'Analisis 6sigma'!$D$16,FALSE))/NORMDIST('Analisis 6sigma'!$D$14,'Analisis 6sigma'!$D$14,'Analisis 6sigma'!$D$16,FALSE)</f>
        <v>0.9452566836774754</v>
      </c>
      <c r="E502" s="2">
        <f>+IF((($B502/'Analisis 6sigma'!$D$7)&gt;0.99)*AND(($B502/'Analisis 6sigma'!$D$7)&lt;1),1,0)</f>
        <v>1</v>
      </c>
      <c r="F502" s="2">
        <f>+IF((($B502/'Analisis 6sigma'!$D$9)&gt;0.99)*AND(($B502/'Analisis 6sigma'!$D$9)&lt;1),1,0)</f>
        <v>0</v>
      </c>
    </row>
    <row r="503" spans="1:6" ht="12">
      <c r="A503">
        <v>497</v>
      </c>
      <c r="B503">
        <f t="shared" si="7"/>
        <v>1.2928</v>
      </c>
      <c r="C503" s="2">
        <f>(NORMDIST(B503,'Analisis 6sigma'!$D$14,'Analisis 6sigma'!$D$16,TRUE)*2)</f>
        <v>1.2728272729233616</v>
      </c>
      <c r="D503" s="2">
        <f>(NORMDIST($B503,'Analisis 6sigma'!$D$14,'Analisis 6sigma'!$D$16,FALSE))/NORMDIST('Analisis 6sigma'!$D$14,'Analisis 6sigma'!$D$14,'Analisis 6sigma'!$D$16,FALSE)</f>
        <v>0.9409533379095685</v>
      </c>
      <c r="E503" s="2">
        <f>+IF((($B503/'Analisis 6sigma'!$D$7)&gt;0.99)*AND(($B503/'Analisis 6sigma'!$D$7)&lt;1),1,0)</f>
        <v>1</v>
      </c>
      <c r="F503" s="2">
        <f>+IF((($B503/'Analisis 6sigma'!$D$9)&gt;0.99)*AND(($B503/'Analisis 6sigma'!$D$9)&lt;1),1,0)</f>
        <v>0</v>
      </c>
    </row>
    <row r="504" spans="1:6" ht="12">
      <c r="A504">
        <v>498</v>
      </c>
      <c r="B504">
        <f t="shared" si="7"/>
        <v>1.2952</v>
      </c>
      <c r="C504" s="2">
        <f>(NORMDIST(B504,'Analisis 6sigma'!$D$14,'Analisis 6sigma'!$D$16,TRUE)*2)</f>
        <v>1.2828140254290767</v>
      </c>
      <c r="D504" s="2">
        <f>(NORMDIST($B504,'Analisis 6sigma'!$D$14,'Analisis 6sigma'!$D$16,FALSE))/NORMDIST('Analisis 6sigma'!$D$14,'Analisis 6sigma'!$D$14,'Analisis 6sigma'!$D$16,FALSE)</f>
        <v>0.9365030791816545</v>
      </c>
      <c r="E504" s="2">
        <f>+IF((($B504/'Analisis 6sigma'!$D$7)&gt;0.99)*AND(($B504/'Analisis 6sigma'!$D$7)&lt;1),1,0)</f>
        <v>1</v>
      </c>
      <c r="F504" s="2">
        <f>+IF((($B504/'Analisis 6sigma'!$D$9)&gt;0.99)*AND(($B504/'Analisis 6sigma'!$D$9)&lt;1),1,0)</f>
        <v>0</v>
      </c>
    </row>
    <row r="505" spans="1:6" ht="12">
      <c r="A505">
        <v>499</v>
      </c>
      <c r="B505">
        <f t="shared" si="7"/>
        <v>1.2976</v>
      </c>
      <c r="C505" s="2">
        <f>(NORMDIST(B505,'Analisis 6sigma'!$D$14,'Analisis 6sigma'!$D$16,TRUE)*2)</f>
        <v>1.2927526626149242</v>
      </c>
      <c r="D505" s="2">
        <f>(NORMDIST($B505,'Analisis 6sigma'!$D$14,'Analisis 6sigma'!$D$16,FALSE))/NORMDIST('Analisis 6sigma'!$D$14,'Analisis 6sigma'!$D$14,'Analisis 6sigma'!$D$16,FALSE)</f>
        <v>0.931908180753798</v>
      </c>
      <c r="E505" s="2">
        <f>+IF((($B505/'Analisis 6sigma'!$D$7)&gt;0.99)*AND(($B505/'Analisis 6sigma'!$D$7)&lt;1),1,0)</f>
        <v>1</v>
      </c>
      <c r="F505" s="2">
        <f>+IF((($B505/'Analisis 6sigma'!$D$9)&gt;0.99)*AND(($B505/'Analisis 6sigma'!$D$9)&lt;1),1,0)</f>
        <v>0</v>
      </c>
    </row>
    <row r="506" spans="1:6" ht="12">
      <c r="A506">
        <v>500</v>
      </c>
      <c r="B506">
        <f t="shared" si="7"/>
        <v>1.3</v>
      </c>
      <c r="C506" s="2">
        <f>(NORMDIST(B506,'Analisis 6sigma'!$D$14,'Analisis 6sigma'!$D$16,TRUE)*2)</f>
        <v>1.3026416581225244</v>
      </c>
      <c r="D506" s="2">
        <f>(NORMDIST($B506,'Analisis 6sigma'!$D$14,'Analisis 6sigma'!$D$16,FALSE))/NORMDIST('Analisis 6sigma'!$D$14,'Analisis 6sigma'!$D$14,'Analisis 6sigma'!$D$16,FALSE)</f>
        <v>0.9271709818812348</v>
      </c>
      <c r="E506" s="2">
        <f>+IF((($B506/'Analisis 6sigma'!$D$7)&gt;0.99)*AND(($B506/'Analisis 6sigma'!$D$7)&lt;1),1,0)</f>
        <v>0</v>
      </c>
      <c r="F506" s="2">
        <f>+IF((($B506/'Analisis 6sigma'!$D$9)&gt;0.99)*AND(($B506/'Analisis 6sigma'!$D$9)&lt;1),1,0)</f>
        <v>0</v>
      </c>
    </row>
    <row r="507" spans="1:6" ht="12">
      <c r="A507">
        <v>501</v>
      </c>
      <c r="B507">
        <f t="shared" si="7"/>
        <v>1.3024</v>
      </c>
      <c r="C507" s="2">
        <f>2-(NORMDIST(B507,'Analisis 6sigma'!$D$14,'Analisis 6sigma'!$D$16,TRUE)*2)</f>
        <v>0.6875204891781501</v>
      </c>
      <c r="D507" s="2">
        <f>(NORMDIST($B507,'Analisis 6sigma'!$D$14,'Analisis 6sigma'!$D$16,FALSE))/NORMDIST('Analisis 6sigma'!$D$14,'Analisis 6sigma'!$D$14,'Analisis 6sigma'!$D$16,FALSE)</f>
        <v>0.9222938858314234</v>
      </c>
      <c r="E507" s="2">
        <f>+IF((($B507/'Analisis 6sigma'!$D$7)&gt;0.99)*AND(($B507/'Analisis 6sigma'!$D$7)&lt;1),1,0)</f>
        <v>0</v>
      </c>
      <c r="F507" s="2">
        <f>+IF((($B507/'Analisis 6sigma'!$D$9)&gt;0.99)*AND(($B507/'Analisis 6sigma'!$D$9)&lt;1),1,0)</f>
        <v>0</v>
      </c>
    </row>
    <row r="508" spans="1:6" ht="12">
      <c r="A508">
        <v>502</v>
      </c>
      <c r="B508">
        <f t="shared" si="7"/>
        <v>1.3048</v>
      </c>
      <c r="C508" s="2">
        <f>2-(NORMDIST(B508,'Analisis 6sigma'!$D$14,'Analisis 6sigma'!$D$16,TRUE)*2)</f>
        <v>0.6777352545185418</v>
      </c>
      <c r="D508" s="2">
        <f>(NORMDIST($B508,'Analisis 6sigma'!$D$14,'Analisis 6sigma'!$D$16,FALSE))/NORMDIST('Analisis 6sigma'!$D$14,'Analisis 6sigma'!$D$14,'Analisis 6sigma'!$D$16,FALSE)</f>
        <v>0.9172793578542525</v>
      </c>
      <c r="E508" s="2">
        <f>+IF((($B508/'Analisis 6sigma'!$D$7)&gt;0.99)*AND(($B508/'Analisis 6sigma'!$D$7)&lt;1),1,0)</f>
        <v>0</v>
      </c>
      <c r="F508" s="2">
        <f>+IF((($B508/'Analisis 6sigma'!$D$9)&gt;0.99)*AND(($B508/'Analisis 6sigma'!$D$9)&lt;1),1,0)</f>
        <v>0</v>
      </c>
    </row>
    <row r="509" spans="1:6" ht="12">
      <c r="A509">
        <v>503</v>
      </c>
      <c r="B509">
        <f t="shared" si="7"/>
        <v>1.3072</v>
      </c>
      <c r="C509" s="2">
        <f>2-(NORMDIST(B509,'Analisis 6sigma'!$D$14,'Analisis 6sigma'!$D$16,TRUE)*2)</f>
        <v>0.6680040865831063</v>
      </c>
      <c r="D509" s="2">
        <f>(NORMDIST($B509,'Analisis 6sigma'!$D$14,'Analisis 6sigma'!$D$16,FALSE))/NORMDIST('Analisis 6sigma'!$D$14,'Analisis 6sigma'!$D$14,'Analisis 6sigma'!$D$16,FALSE)</f>
        <v>0.912129923107804</v>
      </c>
      <c r="E509" s="2">
        <f>+IF((($B509/'Analisis 6sigma'!$D$7)&gt;0.99)*AND(($B509/'Analisis 6sigma'!$D$7)&lt;1),1,0)</f>
        <v>0</v>
      </c>
      <c r="F509" s="2">
        <f>+IF((($B509/'Analisis 6sigma'!$D$9)&gt;0.99)*AND(($B509/'Analisis 6sigma'!$D$9)&lt;1),1,0)</f>
        <v>0</v>
      </c>
    </row>
    <row r="510" spans="1:6" ht="12">
      <c r="A510">
        <v>504</v>
      </c>
      <c r="B510">
        <f t="shared" si="7"/>
        <v>1.3095999999999999</v>
      </c>
      <c r="C510" s="2">
        <f>2-(NORMDIST(B510,'Analisis 6sigma'!$D$14,'Analisis 6sigma'!$D$16,TRUE)*2)</f>
        <v>0.6583284068832005</v>
      </c>
      <c r="D510" s="2">
        <f>(NORMDIST($B510,'Analisis 6sigma'!$D$14,'Analisis 6sigma'!$D$16,FALSE))/NORMDIST('Analisis 6sigma'!$D$14,'Analisis 6sigma'!$D$14,'Analisis 6sigma'!$D$16,FALSE)</f>
        <v>0.9068481645421049</v>
      </c>
      <c r="E510" s="2">
        <f>+IF((($B510/'Analisis 6sigma'!$D$7)&gt;0.99)*AND(($B510/'Analisis 6sigma'!$D$7)&lt;1),1,0)</f>
        <v>0</v>
      </c>
      <c r="F510" s="2">
        <f>+IF((($B510/'Analisis 6sigma'!$D$9)&gt;0.99)*AND(($B510/'Analisis 6sigma'!$D$9)&lt;1),1,0)</f>
        <v>0</v>
      </c>
    </row>
    <row r="511" spans="1:6" ht="12">
      <c r="A511">
        <v>505</v>
      </c>
      <c r="B511">
        <f t="shared" si="7"/>
        <v>1.312</v>
      </c>
      <c r="C511" s="2">
        <f>2-(NORMDIST(B511,'Analisis 6sigma'!$D$14,'Analisis 6sigma'!$D$16,TRUE)*2)</f>
        <v>0.6487096091536984</v>
      </c>
      <c r="D511" s="2">
        <f>(NORMDIST($B511,'Analisis 6sigma'!$D$14,'Analisis 6sigma'!$D$16,FALSE))/NORMDIST('Analisis 6sigma'!$D$14,'Analisis 6sigma'!$D$14,'Analisis 6sigma'!$D$16,FALSE)</f>
        <v>0.9014367207433533</v>
      </c>
      <c r="E511" s="2">
        <f>+IF((($B511/'Analisis 6sigma'!$D$7)&gt;0.99)*AND(($B511/'Analisis 6sigma'!$D$7)&lt;1),1,0)</f>
        <v>0</v>
      </c>
      <c r="F511" s="2">
        <f>+IF((($B511/'Analisis 6sigma'!$D$9)&gt;0.99)*AND(($B511/'Analisis 6sigma'!$D$9)&lt;1),1,0)</f>
        <v>0</v>
      </c>
    </row>
    <row r="512" spans="1:6" ht="12">
      <c r="A512">
        <v>506</v>
      </c>
      <c r="B512">
        <f t="shared" si="7"/>
        <v>1.3144</v>
      </c>
      <c r="C512" s="2">
        <f>2-(NORMDIST(B512,'Analisis 6sigma'!$D$14,'Analisis 6sigma'!$D$16,TRUE)*2)</f>
        <v>0.6391490587727433</v>
      </c>
      <c r="D512" s="2">
        <f>(NORMDIST($B512,'Analisis 6sigma'!$D$14,'Analisis 6sigma'!$D$16,FALSE))/NORMDIST('Analisis 6sigma'!$D$14,'Analisis 6sigma'!$D$14,'Analisis 6sigma'!$D$16,FALSE)</f>
        <v>0.895898283741133</v>
      </c>
      <c r="E512" s="2">
        <f>+IF((($B512/'Analisis 6sigma'!$D$7)&gt;0.99)*AND(($B512/'Analisis 6sigma'!$D$7)&lt;1),1,0)</f>
        <v>0</v>
      </c>
      <c r="F512" s="2">
        <f>+IF((($B512/'Analisis 6sigma'!$D$9)&gt;0.99)*AND(($B512/'Analisis 6sigma'!$D$9)&lt;1),1,0)</f>
        <v>0</v>
      </c>
    </row>
    <row r="513" spans="1:6" ht="12">
      <c r="A513">
        <v>507</v>
      </c>
      <c r="B513">
        <f t="shared" si="7"/>
        <v>1.3168</v>
      </c>
      <c r="C513" s="2">
        <f>2-(NORMDIST(B513,'Analisis 6sigma'!$D$14,'Analisis 6sigma'!$D$16,TRUE)*2)</f>
        <v>0.6296480922050058</v>
      </c>
      <c r="D513" s="2">
        <f>(NORMDIST($B513,'Analisis 6sigma'!$D$14,'Analisis 6sigma'!$D$16,FALSE))/NORMDIST('Analisis 6sigma'!$D$14,'Analisis 6sigma'!$D$14,'Analisis 6sigma'!$D$16,FALSE)</f>
        <v>0.8902355967811555</v>
      </c>
      <c r="E513" s="2">
        <f>+IF((($B513/'Analisis 6sigma'!$D$7)&gt;0.99)*AND(($B513/'Analisis 6sigma'!$D$7)&lt;1),1,0)</f>
        <v>0</v>
      </c>
      <c r="F513" s="2">
        <f>+IF((($B513/'Analisis 6sigma'!$D$9)&gt;0.99)*AND(($B513/'Analisis 6sigma'!$D$9)&lt;1),1,0)</f>
        <v>0</v>
      </c>
    </row>
    <row r="514" spans="1:6" ht="12">
      <c r="A514">
        <v>508</v>
      </c>
      <c r="B514">
        <f t="shared" si="7"/>
        <v>1.3192</v>
      </c>
      <c r="C514" s="2">
        <f>2-(NORMDIST(B514,'Analisis 6sigma'!$D$14,'Analisis 6sigma'!$D$16,TRUE)*2)</f>
        <v>0.6202080164688148</v>
      </c>
      <c r="D514" s="2">
        <f>(NORMDIST($B514,'Analisis 6sigma'!$D$14,'Analisis 6sigma'!$D$16,FALSE))/NORMDIST('Analisis 6sigma'!$D$14,'Analisis 6sigma'!$D$14,'Analisis 6sigma'!$D$16,FALSE)</f>
        <v>0.8844514520661129</v>
      </c>
      <c r="E514" s="2">
        <f>+IF((($B514/'Analisis 6sigma'!$D$7)&gt;0.99)*AND(($B514/'Analisis 6sigma'!$D$7)&lt;1),1,0)</f>
        <v>0</v>
      </c>
      <c r="F514" s="2">
        <f>+IF((($B514/'Analisis 6sigma'!$D$9)&gt;0.99)*AND(($B514/'Analisis 6sigma'!$D$9)&lt;1),1,0)</f>
        <v>0</v>
      </c>
    </row>
    <row r="515" spans="1:6" ht="12">
      <c r="A515">
        <v>509</v>
      </c>
      <c r="B515">
        <f t="shared" si="7"/>
        <v>1.3215999999999999</v>
      </c>
      <c r="C515" s="2">
        <f>2-(NORMDIST(B515,'Analisis 6sigma'!$D$14,'Analisis 6sigma'!$D$16,TRUE)*2)</f>
        <v>0.610830108627479</v>
      </c>
      <c r="D515" s="2">
        <f>(NORMDIST($B515,'Analisis 6sigma'!$D$14,'Analisis 6sigma'!$D$16,FALSE))/NORMDIST('Analisis 6sigma'!$D$14,'Analisis 6sigma'!$D$14,'Analisis 6sigma'!$D$16,FALSE)</f>
        <v>0.8785486884672338</v>
      </c>
      <c r="E515" s="2">
        <f>+IF((($B515/'Analisis 6sigma'!$D$7)&gt;0.99)*AND(($B515/'Analisis 6sigma'!$D$7)&lt;1),1,0)</f>
        <v>0</v>
      </c>
      <c r="F515" s="2">
        <f>+IF((($B515/'Analisis 6sigma'!$D$9)&gt;0.99)*AND(($B515/'Analisis 6sigma'!$D$9)&lt;1),1,0)</f>
        <v>0</v>
      </c>
    </row>
    <row r="516" spans="1:6" ht="12">
      <c r="A516">
        <v>510</v>
      </c>
      <c r="B516">
        <f t="shared" si="7"/>
        <v>1.324</v>
      </c>
      <c r="C516" s="2">
        <f>2-(NORMDIST(B516,'Analisis 6sigma'!$D$14,'Analisis 6sigma'!$D$16,TRUE)*2)</f>
        <v>0.6015156153050962</v>
      </c>
      <c r="D516" s="2">
        <f>(NORMDIST($B516,'Analisis 6sigma'!$D$14,'Analisis 6sigma'!$D$16,FALSE))/NORMDIST('Analisis 6sigma'!$D$14,'Analisis 6sigma'!$D$14,'Analisis 6sigma'!$D$16,FALSE)</f>
        <v>0.8725301892091601</v>
      </c>
      <c r="E516" s="2">
        <f>+IF((($B516/'Analisis 6sigma'!$D$7)&gt;0.99)*AND(($B516/'Analisis 6sigma'!$D$7)&lt;1),1,0)</f>
        <v>0</v>
      </c>
      <c r="F516" s="2">
        <f>+IF((($B516/'Analisis 6sigma'!$D$9)&gt;0.99)*AND(($B516/'Analisis 6sigma'!$D$9)&lt;1),1,0)</f>
        <v>0</v>
      </c>
    </row>
    <row r="517" spans="1:6" ht="12">
      <c r="A517">
        <v>511</v>
      </c>
      <c r="B517">
        <f t="shared" si="7"/>
        <v>1.3264</v>
      </c>
      <c r="C517" s="2">
        <f>2-(NORMDIST(B517,'Analisis 6sigma'!$D$14,'Analisis 6sigma'!$D$16,TRUE)*2)</f>
        <v>0.5922657522271275</v>
      </c>
      <c r="D517" s="2">
        <f>(NORMDIST($B517,'Analisis 6sigma'!$D$14,'Analisis 6sigma'!$D$16,FALSE))/NORMDIST('Analisis 6sigma'!$D$14,'Analisis 6sigma'!$D$14,'Analisis 6sigma'!$D$16,FALSE)</f>
        <v>0.8663988795307841</v>
      </c>
      <c r="E517" s="2">
        <f>+IF((($B517/'Analisis 6sigma'!$D$7)&gt;0.99)*AND(($B517/'Analisis 6sigma'!$D$7)&lt;1),1,0)</f>
        <v>0</v>
      </c>
      <c r="F517" s="2">
        <f>+IF((($B517/'Analisis 6sigma'!$D$9)&gt;0.99)*AND(($B517/'Analisis 6sigma'!$D$9)&lt;1),1,0)</f>
        <v>0</v>
      </c>
    </row>
    <row r="518" spans="1:6" ht="12">
      <c r="A518">
        <v>512</v>
      </c>
      <c r="B518">
        <f t="shared" si="7"/>
        <v>1.3288</v>
      </c>
      <c r="C518" s="2">
        <f>2-(NORMDIST(B518,'Analisis 6sigma'!$D$14,'Analisis 6sigma'!$D$16,TRUE)*2)</f>
        <v>0.583081703785963</v>
      </c>
      <c r="D518" s="2">
        <f>(NORMDIST($B518,'Analisis 6sigma'!$D$14,'Analisis 6sigma'!$D$16,FALSE))/NORMDIST('Analisis 6sigma'!$D$14,'Analisis 6sigma'!$D$14,'Analisis 6sigma'!$D$16,FALSE)</f>
        <v>0.8601577243246824</v>
      </c>
      <c r="E518" s="2">
        <f>+IF((($B518/'Analisis 6sigma'!$D$7)&gt;0.99)*AND(($B518/'Analisis 6sigma'!$D$7)&lt;1),1,0)</f>
        <v>0</v>
      </c>
      <c r="F518" s="2">
        <f>+IF((($B518/'Analisis 6sigma'!$D$9)&gt;0.99)*AND(($B518/'Analisis 6sigma'!$D$9)&lt;1),1,0)</f>
        <v>0</v>
      </c>
    </row>
    <row r="519" spans="1:6" ht="12">
      <c r="A519">
        <v>513</v>
      </c>
      <c r="B519">
        <f aca="true" t="shared" si="8" ref="B519:B582">+$C$3+$C$5*0.001*A519</f>
        <v>1.3312</v>
      </c>
      <c r="C519" s="2">
        <f>2-(NORMDIST(B519,'Analisis 6sigma'!$D$14,'Analisis 6sigma'!$D$16,TRUE)*2)</f>
        <v>0.5739646226317132</v>
      </c>
      <c r="D519" s="2">
        <f>(NORMDIST($B519,'Analisis 6sigma'!$D$14,'Analisis 6sigma'!$D$16,FALSE))/NORMDIST('Analisis 6sigma'!$D$14,'Analisis 6sigma'!$D$14,'Analisis 6sigma'!$D$16,FALSE)</f>
        <v>0.8538097257578141</v>
      </c>
      <c r="E519" s="2">
        <f>+IF((($B519/'Analisis 6sigma'!$D$7)&gt;0.99)*AND(($B519/'Analisis 6sigma'!$D$7)&lt;1),1,0)</f>
        <v>0</v>
      </c>
      <c r="F519" s="2">
        <f>+IF((($B519/'Analisis 6sigma'!$D$9)&gt;0.99)*AND(($B519/'Analisis 6sigma'!$D$9)&lt;1),1,0)</f>
        <v>0</v>
      </c>
    </row>
    <row r="520" spans="1:6" ht="12">
      <c r="A520">
        <v>514</v>
      </c>
      <c r="B520">
        <f t="shared" si="8"/>
        <v>1.3336</v>
      </c>
      <c r="C520" s="2">
        <f>2-(NORMDIST(B520,'Analisis 6sigma'!$D$14,'Analisis 6sigma'!$D$16,TRUE)*2)</f>
        <v>0.5649156292883926</v>
      </c>
      <c r="D520" s="2">
        <f>(NORMDIST($B520,'Analisis 6sigma'!$D$14,'Analisis 6sigma'!$D$16,FALSE))/NORMDIST('Analisis 6sigma'!$D$14,'Analisis 6sigma'!$D$14,'Analisis 6sigma'!$D$16,FALSE)</f>
        <v>0.847357920876137</v>
      </c>
      <c r="E520" s="2">
        <f>+IF((($B520/'Analisis 6sigma'!$D$7)&gt;0.99)*AND(($B520/'Analisis 6sigma'!$D$7)&lt;1),1,0)</f>
        <v>0</v>
      </c>
      <c r="F520" s="2">
        <f>+IF((($B520/'Analisis 6sigma'!$D$9)&gt;0.99)*AND(($B520/'Analisis 6sigma'!$D$9)&lt;1),1,0)</f>
        <v>0</v>
      </c>
    </row>
    <row r="521" spans="1:6" ht="12">
      <c r="A521">
        <v>515</v>
      </c>
      <c r="B521">
        <f t="shared" si="8"/>
        <v>1.336</v>
      </c>
      <c r="C521" s="2">
        <f>2-(NORMDIST(B521,'Analisis 6sigma'!$D$14,'Analisis 6sigma'!$D$16,TRUE)*2)</f>
        <v>0.5559358117956641</v>
      </c>
      <c r="D521" s="2">
        <f>(NORMDIST($B521,'Analisis 6sigma'!$D$14,'Analisis 6sigma'!$D$16,FALSE))/NORMDIST('Analisis 6sigma'!$D$14,'Analisis 6sigma'!$D$14,'Analisis 6sigma'!$D$16,FALSE)</f>
        <v>0.8408053791958003</v>
      </c>
      <c r="E521" s="2">
        <f>+IF((($B521/'Analisis 6sigma'!$D$7)&gt;0.99)*AND(($B521/'Analisis 6sigma'!$D$7)&lt;1),1,0)</f>
        <v>0</v>
      </c>
      <c r="F521" s="2">
        <f>+IF((($B521/'Analisis 6sigma'!$D$9)&gt;0.99)*AND(($B521/'Analisis 6sigma'!$D$9)&lt;1),1,0)</f>
        <v>0</v>
      </c>
    </row>
    <row r="522" spans="1:6" ht="12">
      <c r="A522">
        <v>516</v>
      </c>
      <c r="B522">
        <f t="shared" si="8"/>
        <v>1.3384</v>
      </c>
      <c r="C522" s="2">
        <f>2-(NORMDIST(B522,'Analisis 6sigma'!$D$14,'Analisis 6sigma'!$D$16,TRUE)*2)</f>
        <v>0.5470262253762703</v>
      </c>
      <c r="D522" s="2">
        <f>(NORMDIST($B522,'Analisis 6sigma'!$D$14,'Analisis 6sigma'!$D$16,FALSE))/NORMDIST('Analisis 6sigma'!$D$14,'Analisis 6sigma'!$D$14,'Analisis 6sigma'!$D$16,FALSE)</f>
        <v>0.8341552002835813</v>
      </c>
      <c r="E522" s="2">
        <f>+IF((($B522/'Analisis 6sigma'!$D$7)&gt;0.99)*AND(($B522/'Analisis 6sigma'!$D$7)&lt;1),1,0)</f>
        <v>0</v>
      </c>
      <c r="F522" s="2">
        <f>+IF((($B522/'Analisis 6sigma'!$D$9)&gt;0.99)*AND(($B522/'Analisis 6sigma'!$D$9)&lt;1),1,0)</f>
        <v>0</v>
      </c>
    </row>
    <row r="523" spans="1:6" ht="12">
      <c r="A523">
        <v>517</v>
      </c>
      <c r="B523">
        <f t="shared" si="8"/>
        <v>1.3408</v>
      </c>
      <c r="C523" s="2">
        <f>2-(NORMDIST(B523,'Analisis 6sigma'!$D$14,'Analisis 6sigma'!$D$16,TRUE)*2)</f>
        <v>0.5381878921292436</v>
      </c>
      <c r="D523" s="2">
        <f>(NORMDIST($B523,'Analisis 6sigma'!$D$14,'Analisis 6sigma'!$D$16,FALSE))/NORMDIST('Analisis 6sigma'!$D$14,'Analisis 6sigma'!$D$14,'Analisis 6sigma'!$D$16,FALSE)</f>
        <v>0.8274105113292055</v>
      </c>
      <c r="E523" s="2">
        <f>+IF((($B523/'Analisis 6sigma'!$D$7)&gt;0.99)*AND(($B523/'Analisis 6sigma'!$D$7)&lt;1),1,0)</f>
        <v>0</v>
      </c>
      <c r="F523" s="2">
        <f>+IF((($B523/'Analisis 6sigma'!$D$9)&gt;0.99)*AND(($B523/'Analisis 6sigma'!$D$9)&lt;1),1,0)</f>
        <v>0</v>
      </c>
    </row>
    <row r="524" spans="1:6" ht="12">
      <c r="A524">
        <v>518</v>
      </c>
      <c r="B524">
        <f t="shared" si="8"/>
        <v>1.3432</v>
      </c>
      <c r="C524" s="2">
        <f>2-(NORMDIST(B524,'Analisis 6sigma'!$D$14,'Analisis 6sigma'!$D$16,TRUE)*2)</f>
        <v>0.5294218007489828</v>
      </c>
      <c r="D524" s="2">
        <f>(NORMDIST($B524,'Analisis 6sigma'!$D$14,'Analisis 6sigma'!$D$16,FALSE))/NORMDIST('Analisis 6sigma'!$D$14,'Analisis 6sigma'!$D$14,'Analisis 6sigma'!$D$16,FALSE)</f>
        <v>0.8205744647122064</v>
      </c>
      <c r="E524" s="2">
        <f>+IF((($B524/'Analisis 6sigma'!$D$7)&gt;0.99)*AND(($B524/'Analisis 6sigma'!$D$7)&lt;1),1,0)</f>
        <v>0</v>
      </c>
      <c r="F524" s="2">
        <f>+IF((($B524/'Analisis 6sigma'!$D$9)&gt;0.99)*AND(($B524/'Analisis 6sigma'!$D$9)&lt;1),1,0)</f>
        <v>0</v>
      </c>
    </row>
    <row r="525" spans="1:6" ht="12">
      <c r="A525">
        <v>519</v>
      </c>
      <c r="B525">
        <f t="shared" si="8"/>
        <v>1.3456</v>
      </c>
      <c r="C525" s="2">
        <f>2-(NORMDIST(B525,'Analisis 6sigma'!$D$14,'Analisis 6sigma'!$D$16,TRUE)*2)</f>
        <v>0.5207289062702276</v>
      </c>
      <c r="D525" s="2">
        <f>(NORMDIST($B525,'Analisis 6sigma'!$D$14,'Analisis 6sigma'!$D$16,FALSE))/NORMDIST('Analisis 6sigma'!$D$14,'Analisis 6sigma'!$D$14,'Analisis 6sigma'!$D$16,FALSE)</f>
        <v>0.8136502355659394</v>
      </c>
      <c r="E525" s="2">
        <f>+IF((($B525/'Analisis 6sigma'!$D$7)&gt;0.99)*AND(($B525/'Analisis 6sigma'!$D$7)&lt;1),1,0)</f>
        <v>0</v>
      </c>
      <c r="F525" s="2">
        <f>+IF((($B525/'Analisis 6sigma'!$D$9)&gt;0.99)*AND(($B525/'Analisis 6sigma'!$D$9)&lt;1),1,0)</f>
        <v>0</v>
      </c>
    </row>
    <row r="526" spans="1:6" ht="12">
      <c r="A526">
        <v>520</v>
      </c>
      <c r="B526">
        <f t="shared" si="8"/>
        <v>1.348</v>
      </c>
      <c r="C526" s="2">
        <f>2-(NORMDIST(B526,'Analisis 6sigma'!$D$14,'Analisis 6sigma'!$D$16,TRUE)*2)</f>
        <v>0.5121101298389521</v>
      </c>
      <c r="D526" s="2">
        <f>(NORMDIST($B526,'Analisis 6sigma'!$D$14,'Analisis 6sigma'!$D$16,FALSE))/NORMDIST('Analisis 6sigma'!$D$14,'Analisis 6sigma'!$D$14,'Analisis 6sigma'!$D$16,FALSE)</f>
        <v>0.8066410193413679</v>
      </c>
      <c r="E526" s="2">
        <f>+IF((($B526/'Analisis 6sigma'!$D$7)&gt;0.99)*AND(($B526/'Analisis 6sigma'!$D$7)&lt;1),1,0)</f>
        <v>0</v>
      </c>
      <c r="F526" s="2">
        <f>+IF((($B526/'Analisis 6sigma'!$D$9)&gt;0.99)*AND(($B526/'Analisis 6sigma'!$D$9)&lt;1),1,0)</f>
        <v>0</v>
      </c>
    </row>
    <row r="527" spans="1:6" ht="12">
      <c r="A527">
        <v>521</v>
      </c>
      <c r="B527">
        <f t="shared" si="8"/>
        <v>1.3504</v>
      </c>
      <c r="C527" s="2">
        <f>2-(NORMDIST(B527,'Analisis 6sigma'!$D$14,'Analisis 6sigma'!$D$16,TRUE)*2)</f>
        <v>0.5035663585091688</v>
      </c>
      <c r="D527" s="2">
        <f>(NORMDIST($B527,'Analisis 6sigma'!$D$14,'Analisis 6sigma'!$D$16,FALSE))/NORMDIST('Analisis 6sigma'!$D$14,'Analisis 6sigma'!$D$14,'Analisis 6sigma'!$D$16,FALSE)</f>
        <v>0.7995500293732125</v>
      </c>
      <c r="E527" s="2">
        <f>+IF((($B527/'Analisis 6sigma'!$D$7)&gt;0.99)*AND(($B527/'Analisis 6sigma'!$D$7)&lt;1),1,0)</f>
        <v>0</v>
      </c>
      <c r="F527" s="2">
        <f>+IF((($B527/'Analisis 6sigma'!$D$9)&gt;0.99)*AND(($B527/'Analisis 6sigma'!$D$9)&lt;1),1,0)</f>
        <v>0</v>
      </c>
    </row>
    <row r="528" spans="1:6" ht="12">
      <c r="A528">
        <v>522</v>
      </c>
      <c r="B528">
        <f t="shared" si="8"/>
        <v>1.3528</v>
      </c>
      <c r="C528" s="2">
        <f>2-(NORMDIST(B528,'Analisis 6sigma'!$D$14,'Analisis 6sigma'!$D$16,TRUE)*2)</f>
        <v>0.49509844506559486</v>
      </c>
      <c r="D528" s="2">
        <f>(NORMDIST($B528,'Analisis 6sigma'!$D$14,'Analisis 6sigma'!$D$16,FALSE))/NORMDIST('Analisis 6sigma'!$D$14,'Analisis 6sigma'!$D$14,'Analisis 6sigma'!$D$16,FALSE)</f>
        <v>0.792380494451016</v>
      </c>
      <c r="E528" s="2">
        <f>+IF((($B528/'Analisis 6sigma'!$D$7)&gt;0.99)*AND(($B528/'Analisis 6sigma'!$D$7)&lt;1),1,0)</f>
        <v>0</v>
      </c>
      <c r="F528" s="2">
        <f>+IF((($B528/'Analisis 6sigma'!$D$9)&gt;0.99)*AND(($B528/'Analisis 6sigma'!$D$9)&lt;1),1,0)</f>
        <v>0</v>
      </c>
    </row>
    <row r="529" spans="1:6" ht="12">
      <c r="A529">
        <v>523</v>
      </c>
      <c r="B529">
        <f t="shared" si="8"/>
        <v>1.3552</v>
      </c>
      <c r="C529" s="2">
        <f>2-(NORMDIST(B529,'Analisis 6sigma'!$D$14,'Analisis 6sigma'!$D$16,TRUE)*2)</f>
        <v>0.4867072078721262</v>
      </c>
      <c r="D529" s="2">
        <f>(NORMDIST($B529,'Analisis 6sigma'!$D$14,'Analisis 6sigma'!$D$16,FALSE))/NORMDIST('Analisis 6sigma'!$D$14,'Analisis 6sigma'!$D$14,'Analisis 6sigma'!$D$16,FALSE)</f>
        <v>0.7851356563976777</v>
      </c>
      <c r="E529" s="2">
        <f>+IF((($B529/'Analisis 6sigma'!$D$7)&gt;0.99)*AND(($B529/'Analisis 6sigma'!$D$7)&lt;1),1,0)</f>
        <v>0</v>
      </c>
      <c r="F529" s="2">
        <f>+IF((($B529/'Analisis 6sigma'!$D$9)&gt;0.99)*AND(($B529/'Analisis 6sigma'!$D$9)&lt;1),1,0)</f>
        <v>0</v>
      </c>
    </row>
    <row r="530" spans="1:6" ht="12">
      <c r="A530">
        <v>524</v>
      </c>
      <c r="B530">
        <f t="shared" si="8"/>
        <v>1.3576</v>
      </c>
      <c r="C530" s="2">
        <f>2-(NORMDIST(B530,'Analisis 6sigma'!$D$14,'Analisis 6sigma'!$D$16,TRUE)*2)</f>
        <v>0.4783934307460205</v>
      </c>
      <c r="D530" s="2">
        <f>(NORMDIST($B530,'Analisis 6sigma'!$D$14,'Analisis 6sigma'!$D$16,FALSE))/NORMDIST('Analisis 6sigma'!$D$14,'Analisis 6sigma'!$D$14,'Analisis 6sigma'!$D$16,FALSE)</f>
        <v>0.7778187676579508</v>
      </c>
      <c r="E530" s="2">
        <f>+IF((($B530/'Analisis 6sigma'!$D$7)&gt;0.99)*AND(($B530/'Analisis 6sigma'!$D$7)&lt;1),1,0)</f>
        <v>0</v>
      </c>
      <c r="F530" s="2">
        <f>+IF((($B530/'Analisis 6sigma'!$D$9)&gt;0.99)*AND(($B530/'Analisis 6sigma'!$D$9)&lt;1),1,0)</f>
        <v>0</v>
      </c>
    </row>
    <row r="531" spans="1:6" ht="12">
      <c r="A531">
        <v>525</v>
      </c>
      <c r="B531">
        <f t="shared" si="8"/>
        <v>1.3599999999999999</v>
      </c>
      <c r="C531" s="2">
        <f>2-(NORMDIST(B531,'Analisis 6sigma'!$D$14,'Analisis 6sigma'!$D$16,TRUE)*2)</f>
        <v>0.47015786285767014</v>
      </c>
      <c r="D531" s="2">
        <f>(NORMDIST($B531,'Analisis 6sigma'!$D$14,'Analisis 6sigma'!$D$16,FALSE))/NORMDIST('Analisis 6sigma'!$D$14,'Analisis 6sigma'!$D$14,'Analisis 6sigma'!$D$16,FALSE)</f>
        <v>0.7704330888993762</v>
      </c>
      <c r="E531" s="2">
        <f>+IF((($B531/'Analisis 6sigma'!$D$7)&gt;0.99)*AND(($B531/'Analisis 6sigma'!$D$7)&lt;1),1,0)</f>
        <v>0</v>
      </c>
      <c r="F531" s="2">
        <f>+IF((($B531/'Analisis 6sigma'!$D$9)&gt;0.99)*AND(($B531/'Analisis 6sigma'!$D$9)&lt;1),1,0)</f>
        <v>0</v>
      </c>
    </row>
    <row r="532" spans="1:6" ht="12">
      <c r="A532">
        <v>526</v>
      </c>
      <c r="B532">
        <f t="shared" si="8"/>
        <v>1.3624</v>
      </c>
      <c r="C532" s="2">
        <f>2-(NORMDIST(B532,'Analisis 6sigma'!$D$14,'Analisis 6sigma'!$D$16,TRUE)*2)</f>
        <v>0.46200121865581845</v>
      </c>
      <c r="D532" s="2">
        <f>(NORMDIST($B532,'Analisis 6sigma'!$D$14,'Analisis 6sigma'!$D$16,FALSE))/NORMDIST('Analisis 6sigma'!$D$14,'Analisis 6sigma'!$D$14,'Analisis 6sigma'!$D$16,FALSE)</f>
        <v>0.762981886628089</v>
      </c>
      <c r="E532" s="2">
        <f>+IF((($B532/'Analisis 6sigma'!$D$7)&gt;0.99)*AND(($B532/'Analisis 6sigma'!$D$7)&lt;1),1,0)</f>
        <v>0</v>
      </c>
      <c r="F532" s="2">
        <f>+IF((($B532/'Analisis 6sigma'!$D$9)&gt;0.99)*AND(($B532/'Analisis 6sigma'!$D$9)&lt;1),1,0)</f>
        <v>0</v>
      </c>
    </row>
    <row r="533" spans="1:6" ht="12">
      <c r="A533">
        <v>527</v>
      </c>
      <c r="B533">
        <f t="shared" si="8"/>
        <v>1.3648</v>
      </c>
      <c r="C533" s="2">
        <f>2-(NORMDIST(B533,'Analisis 6sigma'!$D$14,'Analisis 6sigma'!$D$16,TRUE)*2)</f>
        <v>0.45392417781805827</v>
      </c>
      <c r="D533" s="2">
        <f>(NORMDIST($B533,'Analisis 6sigma'!$D$14,'Analisis 6sigma'!$D$16,FALSE))/NORMDIST('Analisis 6sigma'!$D$14,'Analisis 6sigma'!$D$14,'Analisis 6sigma'!$D$16,FALSE)</f>
        <v>0.7554684308218873</v>
      </c>
      <c r="E533" s="2">
        <f>+IF((($B533/'Analisis 6sigma'!$D$7)&gt;0.99)*AND(($B533/'Analisis 6sigma'!$D$7)&lt;1),1,0)</f>
        <v>0</v>
      </c>
      <c r="F533" s="2">
        <f>+IF((($B533/'Analisis 6sigma'!$D$9)&gt;0.99)*AND(($B533/'Analisis 6sigma'!$D$9)&lt;1),1,0)</f>
        <v>0</v>
      </c>
    </row>
    <row r="534" spans="1:6" ht="12">
      <c r="A534">
        <v>528</v>
      </c>
      <c r="B534">
        <f t="shared" si="8"/>
        <v>1.3672</v>
      </c>
      <c r="C534" s="2">
        <f>2-(NORMDIST(B534,'Analisis 6sigma'!$D$14,'Analisis 6sigma'!$D$16,TRUE)*2)</f>
        <v>0.4459273852263963</v>
      </c>
      <c r="D534" s="2">
        <f>(NORMDIST($B534,'Analisis 6sigma'!$D$14,'Analisis 6sigma'!$D$16,FALSE))/NORMDIST('Analisis 6sigma'!$D$14,'Analisis 6sigma'!$D$14,'Analisis 6sigma'!$D$16,FALSE)</f>
        <v>0.7478959925829087</v>
      </c>
      <c r="E534" s="2">
        <f>+IF((($B534/'Analisis 6sigma'!$D$7)&gt;0.99)*AND(($B534/'Analisis 6sigma'!$D$7)&lt;1),1,0)</f>
        <v>0</v>
      </c>
      <c r="F534" s="2">
        <f>+IF((($B534/'Analisis 6sigma'!$D$9)&gt;0.99)*AND(($B534/'Analisis 6sigma'!$D$9)&lt;1),1,0)</f>
        <v>0</v>
      </c>
    </row>
    <row r="535" spans="1:6" ht="12">
      <c r="A535">
        <v>529</v>
      </c>
      <c r="B535">
        <f t="shared" si="8"/>
        <v>1.3696</v>
      </c>
      <c r="C535" s="2">
        <f>2-(NORMDIST(B535,'Analisis 6sigma'!$D$14,'Analisis 6sigma'!$D$16,TRUE)*2)</f>
        <v>0.43801145096768623</v>
      </c>
      <c r="D535" s="2">
        <f>(NORMDIST($B535,'Analisis 6sigma'!$D$14,'Analisis 6sigma'!$D$16,FALSE))/NORMDIST('Analisis 6sigma'!$D$14,'Analisis 6sigma'!$D$14,'Analisis 6sigma'!$D$16,FALSE)</f>
        <v>0.7402678418122242</v>
      </c>
      <c r="E535" s="2">
        <f>+IF((($B535/'Analisis 6sigma'!$D$7)&gt;0.99)*AND(($B535/'Analisis 6sigma'!$D$7)&lt;1),1,0)</f>
        <v>0</v>
      </c>
      <c r="F535" s="2">
        <f>+IF((($B535/'Analisis 6sigma'!$D$9)&gt;0.99)*AND(($B535/'Analisis 6sigma'!$D$9)&lt;1),1,0)</f>
        <v>0</v>
      </c>
    </row>
    <row r="536" spans="1:6" ht="12">
      <c r="A536">
        <v>530</v>
      </c>
      <c r="B536">
        <f t="shared" si="8"/>
        <v>1.3719999999999999</v>
      </c>
      <c r="C536" s="2">
        <f>2-(NORMDIST(B536,'Analisis 6sigma'!$D$14,'Analisis 6sigma'!$D$16,TRUE)*2)</f>
        <v>0.43017695035866765</v>
      </c>
      <c r="D536" s="2">
        <f>(NORMDIST($B536,'Analisis 6sigma'!$D$14,'Analisis 6sigma'!$D$16,FALSE))/NORMDIST('Analisis 6sigma'!$D$14,'Analisis 6sigma'!$D$14,'Analisis 6sigma'!$D$16,FALSE)</f>
        <v>0.7325872449085932</v>
      </c>
      <c r="E536" s="2">
        <f>+IF((($B536/'Analisis 6sigma'!$D$7)&gt;0.99)*AND(($B536/'Analisis 6sigma'!$D$7)&lt;1),1,0)</f>
        <v>0</v>
      </c>
      <c r="F536" s="2">
        <f>+IF((($B536/'Analisis 6sigma'!$D$9)&gt;0.99)*AND(($B536/'Analisis 6sigma'!$D$9)&lt;1),1,0)</f>
        <v>0</v>
      </c>
    </row>
    <row r="537" spans="1:6" ht="12">
      <c r="A537">
        <v>531</v>
      </c>
      <c r="B537">
        <f t="shared" si="8"/>
        <v>1.3744</v>
      </c>
      <c r="C537" s="2">
        <f>2-(NORMDIST(B537,'Analisis 6sigma'!$D$14,'Analisis 6sigma'!$D$16,TRUE)*2)</f>
        <v>0.4224244239953505</v>
      </c>
      <c r="D537" s="2">
        <f>(NORMDIST($B537,'Analisis 6sigma'!$D$14,'Analisis 6sigma'!$D$16,FALSE))/NORMDIST('Analisis 6sigma'!$D$14,'Analisis 6sigma'!$D$14,'Analisis 6sigma'!$D$16,FALSE)</f>
        <v>0.7248574624935842</v>
      </c>
      <c r="E537" s="2">
        <f>+IF((($B537/'Analisis 6sigma'!$D$7)&gt;0.99)*AND(($B537/'Analisis 6sigma'!$D$7)&lt;1),1,0)</f>
        <v>0</v>
      </c>
      <c r="F537" s="2">
        <f>+IF((($B537/'Analisis 6sigma'!$D$9)&gt;0.99)*AND(($B537/'Analisis 6sigma'!$D$9)&lt;1),1,0)</f>
        <v>0</v>
      </c>
    </row>
    <row r="538" spans="1:6" ht="12">
      <c r="A538">
        <v>532</v>
      </c>
      <c r="B538">
        <f t="shared" si="8"/>
        <v>1.3768</v>
      </c>
      <c r="C538" s="2">
        <f>2-(NORMDIST(B538,'Analisis 6sigma'!$D$14,'Analisis 6sigma'!$D$16,TRUE)*2)</f>
        <v>0.41475437782645264</v>
      </c>
      <c r="D538" s="2">
        <f>(NORMDIST($B538,'Analisis 6sigma'!$D$14,'Analisis 6sigma'!$D$16,FALSE))/NORMDIST('Analisis 6sigma'!$D$14,'Analisis 6sigma'!$D$14,'Analisis 6sigma'!$D$16,FALSE)</f>
        <v>0.7170817471652063</v>
      </c>
      <c r="E538" s="2">
        <f>+IF((($B538/'Analisis 6sigma'!$D$7)&gt;0.99)*AND(($B538/'Analisis 6sigma'!$D$7)&lt;1),1,0)</f>
        <v>0</v>
      </c>
      <c r="F538" s="2">
        <f>+IF((($B538/'Analisis 6sigma'!$D$9)&gt;0.99)*AND(($B538/'Analisis 6sigma'!$D$9)&lt;1),1,0)</f>
        <v>0</v>
      </c>
    </row>
    <row r="539" spans="1:6" ht="12">
      <c r="A539">
        <v>533</v>
      </c>
      <c r="B539">
        <f t="shared" si="8"/>
        <v>1.3792</v>
      </c>
      <c r="C539" s="2">
        <f>2-(NORMDIST(B539,'Analisis 6sigma'!$D$14,'Analisis 6sigma'!$D$16,TRUE)*2)</f>
        <v>0.40716728325056883</v>
      </c>
      <c r="D539" s="2">
        <f>(NORMDIST($B539,'Analisis 6sigma'!$D$14,'Analisis 6sigma'!$D$16,FALSE))/NORMDIST('Analisis 6sigma'!$D$14,'Analisis 6sigma'!$D$14,'Analisis 6sigma'!$D$16,FALSE)</f>
        <v>0.7092633412821304</v>
      </c>
      <c r="E539" s="2">
        <f>+IF((($B539/'Analisis 6sigma'!$D$7)&gt;0.99)*AND(($B539/'Analisis 6sigma'!$D$7)&lt;1),1,0)</f>
        <v>0</v>
      </c>
      <c r="F539" s="2">
        <f>+IF((($B539/'Analisis 6sigma'!$D$9)&gt;0.99)*AND(($B539/'Analisis 6sigma'!$D$9)&lt;1),1,0)</f>
        <v>0</v>
      </c>
    </row>
    <row r="540" spans="1:6" ht="12">
      <c r="A540">
        <v>534</v>
      </c>
      <c r="B540">
        <f t="shared" si="8"/>
        <v>1.3816</v>
      </c>
      <c r="C540" s="2">
        <f>2-(NORMDIST(B540,'Analisis 6sigma'!$D$14,'Analisis 6sigma'!$D$16,TRUE)*2)</f>
        <v>0.39966357723674584</v>
      </c>
      <c r="D540" s="2">
        <f>(NORMDIST($B540,'Analisis 6sigma'!$D$14,'Analisis 6sigma'!$D$16,FALSE))/NORMDIST('Analisis 6sigma'!$D$14,'Analisis 6sigma'!$D$14,'Analisis 6sigma'!$D$16,FALSE)</f>
        <v>0.7014054747805429</v>
      </c>
      <c r="E540" s="2">
        <f>+IF((($B540/'Analisis 6sigma'!$D$7)&gt;0.99)*AND(($B540/'Analisis 6sigma'!$D$7)&lt;1),1,0)</f>
        <v>0</v>
      </c>
      <c r="F540" s="2">
        <f>+IF((($B540/'Analisis 6sigma'!$D$9)&gt;0.99)*AND(($B540/'Analisis 6sigma'!$D$9)&lt;1),1,0)</f>
        <v>0</v>
      </c>
    </row>
    <row r="541" spans="1:6" ht="12">
      <c r="A541">
        <v>535</v>
      </c>
      <c r="B541">
        <f t="shared" si="8"/>
        <v>1.384</v>
      </c>
      <c r="C541" s="2">
        <f>2-(NORMDIST(B541,'Analisis 6sigma'!$D$14,'Analisis 6sigma'!$D$16,TRUE)*2)</f>
        <v>0.39224366246809916</v>
      </c>
      <c r="D541" s="2">
        <f>(NORMDIST($B541,'Analisis 6sigma'!$D$14,'Analisis 6sigma'!$D$16,FALSE))/NORMDIST('Analisis 6sigma'!$D$14,'Analisis 6sigma'!$D$14,'Analisis 6sigma'!$D$16,FALSE)</f>
        <v>0.6935113630255847</v>
      </c>
      <c r="E541" s="2">
        <f>+IF((($B541/'Analisis 6sigma'!$D$7)&gt;0.99)*AND(($B541/'Analisis 6sigma'!$D$7)&lt;1),1,0)</f>
        <v>0</v>
      </c>
      <c r="F541" s="2">
        <f>+IF((($B541/'Analisis 6sigma'!$D$9)&gt;0.99)*AND(($B541/'Analisis 6sigma'!$D$9)&lt;1),1,0)</f>
        <v>0</v>
      </c>
    </row>
    <row r="542" spans="1:6" ht="12">
      <c r="A542">
        <v>536</v>
      </c>
      <c r="B542">
        <f t="shared" si="8"/>
        <v>1.3864</v>
      </c>
      <c r="C542" s="2">
        <f>2-(NORMDIST(B542,'Analisis 6sigma'!$D$14,'Analisis 6sigma'!$D$16,TRUE)*2)</f>
        <v>0.384907907508093</v>
      </c>
      <c r="D542" s="2">
        <f>(NORMDIST($B542,'Analisis 6sigma'!$D$14,'Analisis 6sigma'!$D$16,FALSE))/NORMDIST('Analisis 6sigma'!$D$14,'Analisis 6sigma'!$D$14,'Analisis 6sigma'!$D$16,FALSE)</f>
        <v>0.6855842046992815</v>
      </c>
      <c r="E542" s="2">
        <f>+IF((($B542/'Analisis 6sigma'!$D$7)&gt;0.99)*AND(($B542/'Analisis 6sigma'!$D$7)&lt;1),1,0)</f>
        <v>0</v>
      </c>
      <c r="F542" s="2">
        <f>+IF((($B542/'Analisis 6sigma'!$D$9)&gt;0.99)*AND(($B542/'Analisis 6sigma'!$D$9)&lt;1),1,0)</f>
        <v>0</v>
      </c>
    </row>
    <row r="543" spans="1:6" ht="12">
      <c r="A543">
        <v>537</v>
      </c>
      <c r="B543">
        <f t="shared" si="8"/>
        <v>1.3888</v>
      </c>
      <c r="C543" s="2">
        <f>2-(NORMDIST(B543,'Analisis 6sigma'!$D$14,'Analisis 6sigma'!$D$16,TRUE)*2)</f>
        <v>0.37765664698909207</v>
      </c>
      <c r="D543" s="2">
        <f>(NORMDIST($B543,'Analisis 6sigma'!$D$14,'Analisis 6sigma'!$D$16,FALSE))/NORMDIST('Analisis 6sigma'!$D$14,'Analisis 6sigma'!$D$14,'Analisis 6sigma'!$D$16,FALSE)</f>
        <v>0.677627179726807</v>
      </c>
      <c r="E543" s="2">
        <f>+IF((($B543/'Analisis 6sigma'!$D$7)&gt;0.99)*AND(($B543/'Analisis 6sigma'!$D$7)&lt;1),1,0)</f>
        <v>0</v>
      </c>
      <c r="F543" s="2">
        <f>+IF((($B543/'Analisis 6sigma'!$D$9)&gt;0.99)*AND(($B543/'Analisis 6sigma'!$D$9)&lt;1),1,0)</f>
        <v>0</v>
      </c>
    </row>
    <row r="544" spans="1:6" ht="12">
      <c r="A544">
        <v>538</v>
      </c>
      <c r="B544">
        <f t="shared" si="8"/>
        <v>1.3912</v>
      </c>
      <c r="C544" s="2">
        <f>2-(NORMDIST(B544,'Analisis 6sigma'!$D$14,'Analisis 6sigma'!$D$16,TRUE)*2)</f>
        <v>0.37049018182275373</v>
      </c>
      <c r="D544" s="2">
        <f>(NORMDIST($B544,'Analisis 6sigma'!$D$14,'Analisis 6sigma'!$D$16,FALSE))/NORMDIST('Analisis 6sigma'!$D$14,'Analisis 6sigma'!$D$14,'Analisis 6sigma'!$D$16,FALSE)</f>
        <v>0.669643447242832</v>
      </c>
      <c r="E544" s="2">
        <f>+IF((($B544/'Analisis 6sigma'!$D$7)&gt;0.99)*AND(($B544/'Analisis 6sigma'!$D$7)&lt;1),1,0)</f>
        <v>0</v>
      </c>
      <c r="F544" s="2">
        <f>+IF((($B544/'Analisis 6sigma'!$D$9)&gt;0.99)*AND(($B544/'Analisis 6sigma'!$D$9)&lt;1),1,0)</f>
        <v>0</v>
      </c>
    </row>
    <row r="545" spans="1:6" ht="12">
      <c r="A545">
        <v>539</v>
      </c>
      <c r="B545">
        <f t="shared" si="8"/>
        <v>1.3936</v>
      </c>
      <c r="C545" s="2">
        <f>2-(NORMDIST(B545,'Analisis 6sigma'!$D$14,'Analisis 6sigma'!$D$16,TRUE)*2)</f>
        <v>0.36340877943184324</v>
      </c>
      <c r="D545" s="2">
        <f>(NORMDIST($B545,'Analisis 6sigma'!$D$14,'Analisis 6sigma'!$D$16,FALSE))/NORMDIST('Analisis 6sigma'!$D$14,'Analisis 6sigma'!$D$14,'Analisis 6sigma'!$D$16,FALSE)</f>
        <v>0.6616361435996755</v>
      </c>
      <c r="E545" s="2">
        <f>+IF((($B545/'Analisis 6sigma'!$D$7)&gt;0.99)*AND(($B545/'Analisis 6sigma'!$D$7)&lt;1),1,0)</f>
        <v>0</v>
      </c>
      <c r="F545" s="2">
        <f>+IF((($B545/'Analisis 6sigma'!$D$9)&gt;0.99)*AND(($B545/'Analisis 6sigma'!$D$9)&lt;1),1,0)</f>
        <v>0</v>
      </c>
    </row>
    <row r="546" spans="1:6" ht="12">
      <c r="A546">
        <v>540</v>
      </c>
      <c r="B546">
        <f t="shared" si="8"/>
        <v>1.396</v>
      </c>
      <c r="C546" s="2">
        <f>2-(NORMDIST(B546,'Analisis 6sigma'!$D$14,'Analisis 6sigma'!$D$16,TRUE)*2)</f>
        <v>0.356412674003006</v>
      </c>
      <c r="D546" s="2">
        <f>(NORMDIST($B546,'Analisis 6sigma'!$D$14,'Analisis 6sigma'!$D$16,FALSE))/NORMDIST('Analisis 6sigma'!$D$14,'Analisis 6sigma'!$D$14,'Analisis 6sigma'!$D$16,FALSE)</f>
        <v>0.6536083804188715</v>
      </c>
      <c r="E546" s="2">
        <f>+IF((($B546/'Analisis 6sigma'!$D$7)&gt;0.99)*AND(($B546/'Analisis 6sigma'!$D$7)&lt;1),1,0)</f>
        <v>0</v>
      </c>
      <c r="F546" s="2">
        <f>+IF((($B546/'Analisis 6sigma'!$D$9)&gt;0.99)*AND(($B546/'Analisis 6sigma'!$D$9)&lt;1),1,0)</f>
        <v>0</v>
      </c>
    </row>
    <row r="547" spans="1:6" ht="12">
      <c r="A547">
        <v>541</v>
      </c>
      <c r="B547">
        <f t="shared" si="8"/>
        <v>1.3984</v>
      </c>
      <c r="C547" s="2">
        <f>2-(NORMDIST(B547,'Analisis 6sigma'!$D$14,'Analisis 6sigma'!$D$16,TRUE)*2)</f>
        <v>0.3495020667600297</v>
      </c>
      <c r="D547" s="2">
        <f>(NORMDIST($B547,'Analisis 6sigma'!$D$14,'Analisis 6sigma'!$D$16,FALSE))/NORMDIST('Analisis 6sigma'!$D$14,'Analisis 6sigma'!$D$14,'Analisis 6sigma'!$D$16,FALSE)</f>
        <v>0.64556324268771</v>
      </c>
      <c r="E547" s="2">
        <f>+IF((($B547/'Analisis 6sigma'!$D$7)&gt;0.99)*AND(($B547/'Analisis 6sigma'!$D$7)&lt;1),1,0)</f>
        <v>0</v>
      </c>
      <c r="F547" s="2">
        <f>+IF((($B547/'Analisis 6sigma'!$D$9)&gt;0.99)*AND(($B547/'Analisis 6sigma'!$D$9)&lt;1),1,0)</f>
        <v>0</v>
      </c>
    </row>
    <row r="548" spans="1:6" ht="12">
      <c r="A548">
        <v>542</v>
      </c>
      <c r="B548">
        <f t="shared" si="8"/>
        <v>1.4008</v>
      </c>
      <c r="C548" s="2">
        <f>2-(NORMDIST(B548,'Analisis 6sigma'!$D$14,'Analisis 6sigma'!$D$16,TRUE)*2)</f>
        <v>0.3426771262571138</v>
      </c>
      <c r="D548" s="2">
        <f>(NORMDIST($B548,'Analisis 6sigma'!$D$14,'Analisis 6sigma'!$D$16,FALSE))/NORMDIST('Analisis 6sigma'!$D$14,'Analisis 6sigma'!$D$14,'Analisis 6sigma'!$D$16,FALSE)</f>
        <v>0.6375037869022374</v>
      </c>
      <c r="E548" s="2">
        <f>+IF((($B548/'Analisis 6sigma'!$D$7)&gt;0.99)*AND(($B548/'Analisis 6sigma'!$D$7)&lt;1),1,0)</f>
        <v>0</v>
      </c>
      <c r="F548" s="2">
        <f>+IF((($B548/'Analisis 6sigma'!$D$9)&gt;0.99)*AND(($B548/'Analisis 6sigma'!$D$9)&lt;1),1,0)</f>
        <v>0</v>
      </c>
    </row>
    <row r="549" spans="1:6" ht="12">
      <c r="A549">
        <v>543</v>
      </c>
      <c r="B549">
        <f t="shared" si="8"/>
        <v>1.4032</v>
      </c>
      <c r="C549" s="2">
        <f>2-(NORMDIST(B549,'Analisis 6sigma'!$D$14,'Analisis 6sigma'!$D$16,TRUE)*2)</f>
        <v>0.33593798869163427</v>
      </c>
      <c r="D549" s="2">
        <f>(NORMDIST($B549,'Analisis 6sigma'!$D$14,'Analisis 6sigma'!$D$16,FALSE))/NORMDIST('Analisis 6sigma'!$D$14,'Analisis 6sigma'!$D$14,'Analisis 6sigma'!$D$16,FALSE)</f>
        <v>0.6294330392581069</v>
      </c>
      <c r="E549" s="2">
        <f>+IF((($B549/'Analisis 6sigma'!$D$7)&gt;0.99)*AND(($B549/'Analisis 6sigma'!$D$7)&lt;1),1,0)</f>
        <v>0</v>
      </c>
      <c r="F549" s="2">
        <f>+IF((($B549/'Analisis 6sigma'!$D$9)&gt;0.99)*AND(($B549/'Analisis 6sigma'!$D$9)&lt;1),1,0)</f>
        <v>0</v>
      </c>
    </row>
    <row r="550" spans="1:6" ht="12">
      <c r="A550">
        <v>544</v>
      </c>
      <c r="B550">
        <f t="shared" si="8"/>
        <v>1.4056</v>
      </c>
      <c r="C550" s="2">
        <f>2-(NORMDIST(B550,'Analisis 6sigma'!$D$14,'Analisis 6sigma'!$D$16,TRUE)*2)</f>
        <v>0.3292847582359024</v>
      </c>
      <c r="D550" s="2">
        <f>(NORMDIST($B550,'Analisis 6sigma'!$D$14,'Analisis 6sigma'!$D$16,FALSE))/NORMDIST('Analisis 6sigma'!$D$14,'Analisis 6sigma'!$D$14,'Analisis 6sigma'!$D$16,FALSE)</f>
        <v>0.6213539938906254</v>
      </c>
      <c r="E550" s="2">
        <f>+IF((($B550/'Analisis 6sigma'!$D$7)&gt;0.99)*AND(($B550/'Analisis 6sigma'!$D$7)&lt;1),1,0)</f>
        <v>0</v>
      </c>
      <c r="F550" s="2">
        <f>+IF((($B550/'Analisis 6sigma'!$D$9)&gt;0.99)*AND(($B550/'Analisis 6sigma'!$D$9)&lt;1),1,0)</f>
        <v>0</v>
      </c>
    </row>
    <row r="551" spans="1:6" ht="12">
      <c r="A551">
        <v>545</v>
      </c>
      <c r="B551">
        <f t="shared" si="8"/>
        <v>1.408</v>
      </c>
      <c r="C551" s="2">
        <f>2-(NORMDIST(B551,'Analisis 6sigma'!$D$14,'Analisis 6sigma'!$D$16,TRUE)*2)</f>
        <v>0.32271750738737603</v>
      </c>
      <c r="D551" s="2">
        <f>(NORMDIST($B551,'Analisis 6sigma'!$D$14,'Analisis 6sigma'!$D$16,FALSE))/NORMDIST('Analisis 6sigma'!$D$14,'Analisis 6sigma'!$D$14,'Analisis 6sigma'!$D$16,FALSE)</f>
        <v>0.6132696111652342</v>
      </c>
      <c r="E551" s="2">
        <f>+IF((($B551/'Analisis 6sigma'!$D$7)&gt;0.99)*AND(($B551/'Analisis 6sigma'!$D$7)&lt;1),1,0)</f>
        <v>0</v>
      </c>
      <c r="F551" s="2">
        <f>+IF((($B551/'Analisis 6sigma'!$D$9)&gt;0.99)*AND(($B551/'Analisis 6sigma'!$D$9)&lt;1),1,0)</f>
        <v>0</v>
      </c>
    </row>
    <row r="552" spans="1:6" ht="12">
      <c r="A552">
        <v>546</v>
      </c>
      <c r="B552">
        <f t="shared" si="8"/>
        <v>1.4104</v>
      </c>
      <c r="C552" s="2">
        <f>2-(NORMDIST(B552,'Analisis 6sigma'!$D$14,'Analisis 6sigma'!$D$16,TRUE)*2)</f>
        <v>0.3162362773367815</v>
      </c>
      <c r="D552" s="2">
        <f>(NORMDIST($B552,'Analisis 6sigma'!$D$14,'Analisis 6sigma'!$D$16,FALSE))/NORMDIST('Analisis 6sigma'!$D$14,'Analisis 6sigma'!$D$14,'Analisis 6sigma'!$D$16,FALSE)</f>
        <v>0.6051828160196027</v>
      </c>
      <c r="E552" s="2">
        <f>+IF((($B552/'Analisis 6sigma'!$D$7)&gt;0.99)*AND(($B552/'Analisis 6sigma'!$D$7)&lt;1),1,0)</f>
        <v>0</v>
      </c>
      <c r="F552" s="2">
        <f>+IF((($B552/'Analisis 6sigma'!$D$9)&gt;0.99)*AND(($B552/'Analisis 6sigma'!$D$9)&lt;1),1,0)</f>
        <v>0</v>
      </c>
    </row>
    <row r="553" spans="1:6" ht="12">
      <c r="A553">
        <v>547</v>
      </c>
      <c r="B553">
        <f t="shared" si="8"/>
        <v>1.4128</v>
      </c>
      <c r="C553" s="2">
        <f>2-(NORMDIST(B553,'Analisis 6sigma'!$D$14,'Analisis 6sigma'!$D$16,TRUE)*2)</f>
        <v>0.3098410783536001</v>
      </c>
      <c r="D553" s="2">
        <f>(NORMDIST($B553,'Analisis 6sigma'!$D$14,'Analisis 6sigma'!$D$16,FALSE))/NORMDIST('Analisis 6sigma'!$D$14,'Analisis 6sigma'!$D$14,'Analisis 6sigma'!$D$16,FALSE)</f>
        <v>0.5970964963584314</v>
      </c>
      <c r="E553" s="2">
        <f>+IF((($B553/'Analisis 6sigma'!$D$7)&gt;0.99)*AND(($B553/'Analisis 6sigma'!$D$7)&lt;1),1,0)</f>
        <v>0</v>
      </c>
      <c r="F553" s="2">
        <f>+IF((($B553/'Analisis 6sigma'!$D$9)&gt;0.99)*AND(($B553/'Analisis 6sigma'!$D$9)&lt;1),1,0)</f>
        <v>0</v>
      </c>
    </row>
    <row r="554" spans="1:6" ht="12">
      <c r="A554">
        <v>548</v>
      </c>
      <c r="B554">
        <f t="shared" si="8"/>
        <v>1.4152</v>
      </c>
      <c r="C554" s="2">
        <f>2-(NORMDIST(B554,'Analisis 6sigma'!$D$14,'Analisis 6sigma'!$D$16,TRUE)*2)</f>
        <v>0.30353189018833815</v>
      </c>
      <c r="D554" s="2">
        <f>(NORMDIST($B554,'Analisis 6sigma'!$D$14,'Analisis 6sigma'!$D$16,FALSE))/NORMDIST('Analisis 6sigma'!$D$14,'Analisis 6sigma'!$D$14,'Analisis 6sigma'!$D$16,FALSE)</f>
        <v>0.5890135015019684</v>
      </c>
      <c r="E554" s="2">
        <f>+IF((($B554/'Analisis 6sigma'!$D$7)&gt;0.99)*AND(($B554/'Analisis 6sigma'!$D$7)&lt;1),1,0)</f>
        <v>0</v>
      </c>
      <c r="F554" s="2">
        <f>+IF((($B554/'Analisis 6sigma'!$D$9)&gt;0.99)*AND(($B554/'Analisis 6sigma'!$D$9)&lt;1),1,0)</f>
        <v>0</v>
      </c>
    </row>
    <row r="555" spans="1:6" ht="12">
      <c r="A555">
        <v>549</v>
      </c>
      <c r="B555">
        <f t="shared" si="8"/>
        <v>1.4176</v>
      </c>
      <c r="C555" s="2">
        <f>2-(NORMDIST(B555,'Analisis 6sigma'!$D$14,'Analisis 6sigma'!$D$16,TRUE)*2)</f>
        <v>0.2973086624910206</v>
      </c>
      <c r="D555" s="2">
        <f>(NORMDIST($B555,'Analisis 6sigma'!$D$14,'Analisis 6sigma'!$D$16,FALSE))/NORMDIST('Analisis 6sigma'!$D$14,'Analisis 6sigma'!$D$14,'Analisis 6sigma'!$D$16,FALSE)</f>
        <v>0.5809366406891908</v>
      </c>
      <c r="E555" s="2">
        <f>+IF((($B555/'Analisis 6sigma'!$D$7)&gt;0.99)*AND(($B555/'Analisis 6sigma'!$D$7)&lt;1),1,0)</f>
        <v>0</v>
      </c>
      <c r="F555" s="2">
        <f>+IF((($B555/'Analisis 6sigma'!$D$9)&gt;0.99)*AND(($B555/'Analisis 6sigma'!$D$9)&lt;1),1,0)</f>
        <v>0</v>
      </c>
    </row>
    <row r="556" spans="1:6" ht="12">
      <c r="A556">
        <v>550</v>
      </c>
      <c r="B556">
        <f t="shared" si="8"/>
        <v>1.42</v>
      </c>
      <c r="C556" s="2">
        <f>2-(NORMDIST(B556,'Analisis 6sigma'!$D$14,'Analisis 6sigma'!$D$16,TRUE)*2)</f>
        <v>0.29117131524530815</v>
      </c>
      <c r="D556" s="2">
        <f>(NORMDIST($B556,'Analisis 6sigma'!$D$14,'Analisis 6sigma'!$D$16,FALSE))/NORMDIST('Analisis 6sigma'!$D$14,'Analisis 6sigma'!$D$14,'Analisis 6sigma'!$D$16,FALSE)</f>
        <v>0.5728686816364935</v>
      </c>
      <c r="E556" s="2">
        <f>+IF((($B556/'Analisis 6sigma'!$D$7)&gt;0.99)*AND(($B556/'Analisis 6sigma'!$D$7)&lt;1),1,0)</f>
        <v>0</v>
      </c>
      <c r="F556" s="2">
        <f>+IF((($B556/'Analisis 6sigma'!$D$9)&gt;0.99)*AND(($B556/'Analisis 6sigma'!$D$9)&lt;1),1,0)</f>
        <v>0</v>
      </c>
    </row>
    <row r="557" spans="1:6" ht="12">
      <c r="A557">
        <v>551</v>
      </c>
      <c r="B557">
        <f t="shared" si="8"/>
        <v>1.4223999999999999</v>
      </c>
      <c r="C557" s="2">
        <f>2-(NORMDIST(B557,'Analisis 6sigma'!$D$14,'Analisis 6sigma'!$D$16,TRUE)*2)</f>
        <v>0.2851197392176523</v>
      </c>
      <c r="D557" s="2">
        <f>(NORMDIST($B557,'Analisis 6sigma'!$D$14,'Analisis 6sigma'!$D$16,FALSE))/NORMDIST('Analisis 6sigma'!$D$14,'Analisis 6sigma'!$D$14,'Analisis 6sigma'!$D$16,FALSE)</f>
        <v>0.564812349152666</v>
      </c>
      <c r="E557" s="2">
        <f>+IF((($B557/'Analisis 6sigma'!$D$7)&gt;0.99)*AND(($B557/'Analisis 6sigma'!$D$7)&lt;1),1,0)</f>
        <v>0</v>
      </c>
      <c r="F557" s="2">
        <f>+IF((($B557/'Analisis 6sigma'!$D$9)&gt;0.99)*AND(($B557/'Analisis 6sigma'!$D$9)&lt;1),1,0)</f>
        <v>0</v>
      </c>
    </row>
    <row r="558" spans="1:6" ht="12">
      <c r="A558">
        <v>552</v>
      </c>
      <c r="B558">
        <f t="shared" si="8"/>
        <v>1.4248</v>
      </c>
      <c r="C558" s="2">
        <f>2-(NORMDIST(B558,'Analisis 6sigma'!$D$14,'Analisis 6sigma'!$D$16,TRUE)*2)</f>
        <v>0.27915379642087923</v>
      </c>
      <c r="D558" s="2">
        <f>(NORMDIST($B558,'Analisis 6sigma'!$D$14,'Analisis 6sigma'!$D$16,FALSE))/NORMDIST('Analisis 6sigma'!$D$14,'Analisis 6sigma'!$D$14,'Analisis 6sigma'!$D$16,FALSE)</f>
        <v>0.5567703238108512</v>
      </c>
      <c r="E558" s="2">
        <f>+IF((($B558/'Analisis 6sigma'!$D$7)&gt;0.99)*AND(($B558/'Analisis 6sigma'!$D$7)&lt;1),1,0)</f>
        <v>0</v>
      </c>
      <c r="F558" s="2">
        <f>+IF((($B558/'Analisis 6sigma'!$D$9)&gt;0.99)*AND(($B558/'Analisis 6sigma'!$D$9)&lt;1),1,0)</f>
        <v>0</v>
      </c>
    </row>
    <row r="559" spans="1:6" ht="12">
      <c r="A559">
        <v>553</v>
      </c>
      <c r="B559">
        <f t="shared" si="8"/>
        <v>1.4272</v>
      </c>
      <c r="C559" s="2">
        <f>2-(NORMDIST(B559,'Analisis 6sigma'!$D$14,'Analisis 6sigma'!$D$16,TRUE)*2)</f>
        <v>0.27327332059160225</v>
      </c>
      <c r="D559" s="2">
        <f>(NORMDIST($B559,'Analisis 6sigma'!$D$14,'Analisis 6sigma'!$D$16,FALSE))/NORMDIST('Analisis 6sigma'!$D$14,'Analisis 6sigma'!$D$14,'Analisis 6sigma'!$D$16,FALSE)</f>
        <v>0.548745240678105</v>
      </c>
      <c r="E559" s="2">
        <f>+IF((($B559/'Analisis 6sigma'!$D$7)&gt;0.99)*AND(($B559/'Analisis 6sigma'!$D$7)&lt;1),1,0)</f>
        <v>0</v>
      </c>
      <c r="F559" s="2">
        <f>+IF((($B559/'Analisis 6sigma'!$D$9)&gt;0.99)*AND(($B559/'Analisis 6sigma'!$D$9)&lt;1),1,0)</f>
        <v>0</v>
      </c>
    </row>
    <row r="560" spans="1:6" ht="12">
      <c r="A560">
        <v>554</v>
      </c>
      <c r="B560">
        <f t="shared" si="8"/>
        <v>1.4296</v>
      </c>
      <c r="C560" s="2">
        <f>2-(NORMDIST(B560,'Analisis 6sigma'!$D$14,'Analisis 6sigma'!$D$16,TRUE)*2)</f>
        <v>0.2674781176808325</v>
      </c>
      <c r="D560" s="2">
        <f>(NORMDIST($B560,'Analisis 6sigma'!$D$14,'Analisis 6sigma'!$D$16,FALSE))/NORMDIST('Analisis 6sigma'!$D$14,'Analisis 6sigma'!$D$14,'Analisis 6sigma'!$D$16,FALSE)</f>
        <v>0.5407396881030819</v>
      </c>
      <c r="E560" s="2">
        <f>+IF((($B560/'Analisis 6sigma'!$D$7)&gt;0.99)*AND(($B560/'Analisis 6sigma'!$D$7)&lt;1),1,0)</f>
        <v>0</v>
      </c>
      <c r="F560" s="2">
        <f>+IF((($B560/'Analisis 6sigma'!$D$9)&gt;0.99)*AND(($B560/'Analisis 6sigma'!$D$9)&lt;1),1,0)</f>
        <v>0</v>
      </c>
    </row>
    <row r="561" spans="1:6" ht="12">
      <c r="A561">
        <v>555</v>
      </c>
      <c r="B561">
        <f t="shared" si="8"/>
        <v>1.432</v>
      </c>
      <c r="C561" s="2">
        <f>2-(NORMDIST(B561,'Analisis 6sigma'!$D$14,'Analisis 6sigma'!$D$16,TRUE)*2)</f>
        <v>0.26176796635718125</v>
      </c>
      <c r="D561" s="2">
        <f>(NORMDIST($B561,'Analisis 6sigma'!$D$14,'Analisis 6sigma'!$D$16,FALSE))/NORMDIST('Analisis 6sigma'!$D$14,'Analisis 6sigma'!$D$14,'Analisis 6sigma'!$D$16,FALSE)</f>
        <v>0.5327562065623158</v>
      </c>
      <c r="E561" s="2">
        <f>+IF((($B561/'Analisis 6sigma'!$D$7)&gt;0.99)*AND(($B561/'Analisis 6sigma'!$D$7)&lt;1),1,0)</f>
        <v>0</v>
      </c>
      <c r="F561" s="2">
        <f>+IF((($B561/'Analisis 6sigma'!$D$9)&gt;0.99)*AND(($B561/'Analisis 6sigma'!$D$9)&lt;1),1,0)</f>
        <v>0</v>
      </c>
    </row>
    <row r="562" spans="1:6" ht="12">
      <c r="A562">
        <v>556</v>
      </c>
      <c r="B562">
        <f t="shared" si="8"/>
        <v>1.4344</v>
      </c>
      <c r="C562" s="2">
        <f>2-(NORMDIST(B562,'Analisis 6sigma'!$D$14,'Analisis 6sigma'!$D$16,TRUE)*2)</f>
        <v>0.2561426185220217</v>
      </c>
      <c r="D562" s="2">
        <f>(NORMDIST($B562,'Analisis 6sigma'!$D$14,'Analisis 6sigma'!$D$16,FALSE))/NORMDIST('Analisis 6sigma'!$D$14,'Analisis 6sigma'!$D$14,'Analisis 6sigma'!$D$16,FALSE)</f>
        <v>0.524797287565465</v>
      </c>
      <c r="E562" s="2">
        <f>+IF((($B562/'Analisis 6sigma'!$D$7)&gt;0.99)*AND(($B562/'Analisis 6sigma'!$D$7)&lt;1),1,0)</f>
        <v>0</v>
      </c>
      <c r="F562" s="2">
        <f>+IF((($B562/'Analisis 6sigma'!$D$9)&gt;0.99)*AND(($B562/'Analisis 6sigma'!$D$9)&lt;1),1,0)</f>
        <v>0</v>
      </c>
    </row>
    <row r="563" spans="1:6" ht="12">
      <c r="A563">
        <v>557</v>
      </c>
      <c r="B563">
        <f t="shared" si="8"/>
        <v>1.4368</v>
      </c>
      <c r="C563" s="2">
        <f>2-(NORMDIST(B563,'Analisis 6sigma'!$D$14,'Analisis 6sigma'!$D$16,TRUE)*2)</f>
        <v>0.25060179983598174</v>
      </c>
      <c r="D563" s="2">
        <f>(NORMDIST($B563,'Analisis 6sigma'!$D$14,'Analisis 6sigma'!$D$16,FALSE))/NORMDIST('Analisis 6sigma'!$D$14,'Analisis 6sigma'!$D$14,'Analisis 6sigma'!$D$16,FALSE)</f>
        <v>0.5168653726198192</v>
      </c>
      <c r="E563" s="2">
        <f>+IF((($B563/'Analisis 6sigma'!$D$7)&gt;0.99)*AND(($B563/'Analisis 6sigma'!$D$7)&lt;1),1,0)</f>
        <v>0</v>
      </c>
      <c r="F563" s="2">
        <f>+IF((($B563/'Analisis 6sigma'!$D$9)&gt;0.99)*AND(($B563/'Analisis 6sigma'!$D$9)&lt;1),1,0)</f>
        <v>0</v>
      </c>
    </row>
    <row r="564" spans="1:6" ht="12">
      <c r="A564">
        <v>558</v>
      </c>
      <c r="B564">
        <f t="shared" si="8"/>
        <v>1.4392</v>
      </c>
      <c r="C564" s="2">
        <f>2-(NORMDIST(B564,'Analisis 6sigma'!$D$14,'Analisis 6sigma'!$D$16,TRUE)*2)</f>
        <v>0.24514521025613756</v>
      </c>
      <c r="D564" s="2">
        <f>(NORMDIST($B564,'Analisis 6sigma'!$D$14,'Analisis 6sigma'!$D$16,FALSE))/NORMDIST('Analisis 6sigma'!$D$14,'Analisis 6sigma'!$D$14,'Analisis 6sigma'!$D$16,FALSE)</f>
        <v>0.5089628522543002</v>
      </c>
      <c r="E564" s="2">
        <f>+IF((($B564/'Analisis 6sigma'!$D$7)&gt;0.99)*AND(($B564/'Analisis 6sigma'!$D$7)&lt;1),1,0)</f>
        <v>0</v>
      </c>
      <c r="F564" s="2">
        <f>+IF((($B564/'Analisis 6sigma'!$D$9)&gt;0.99)*AND(($B564/'Analisis 6sigma'!$D$9)&lt;1),1,0)</f>
        <v>0</v>
      </c>
    </row>
    <row r="565" spans="1:6" ht="12">
      <c r="A565">
        <v>559</v>
      </c>
      <c r="B565">
        <f t="shared" si="8"/>
        <v>1.4416</v>
      </c>
      <c r="C565" s="2">
        <f>2-(NORMDIST(B565,'Analisis 6sigma'!$D$14,'Analisis 6sigma'!$D$16,TRUE)*2)</f>
        <v>0.2397725245832696</v>
      </c>
      <c r="D565" s="2">
        <f>(NORMDIST($B565,'Analisis 6sigma'!$D$14,'Analisis 6sigma'!$D$16,FALSE))/NORMDIST('Analisis 6sigma'!$D$14,'Analisis 6sigma'!$D$14,'Analisis 6sigma'!$D$16,FALSE)</f>
        <v>0.5010920651030808</v>
      </c>
      <c r="E565" s="2">
        <f>+IF((($B565/'Analisis 6sigma'!$D$7)&gt;0.99)*AND(($B565/'Analisis 6sigma'!$D$7)&lt;1),1,0)</f>
        <v>0</v>
      </c>
      <c r="F565" s="2">
        <f>+IF((($B565/'Analisis 6sigma'!$D$9)&gt;0.99)*AND(($B565/'Analisis 6sigma'!$D$9)&lt;1),1,0)</f>
        <v>0</v>
      </c>
    </row>
    <row r="566" spans="1:6" ht="12">
      <c r="A566">
        <v>560</v>
      </c>
      <c r="B566">
        <f t="shared" si="8"/>
        <v>1.444</v>
      </c>
      <c r="C566" s="2">
        <f>2-(NORMDIST(B566,'Analisis 6sigma'!$D$14,'Analisis 6sigma'!$D$16,TRUE)*2)</f>
        <v>0.23448339301855503</v>
      </c>
      <c r="D566" s="2">
        <f>(NORMDIST($B566,'Analisis 6sigma'!$D$14,'Analisis 6sigma'!$D$16,FALSE))/NORMDIST('Analisis 6sigma'!$D$14,'Analisis 6sigma'!$D$14,'Analisis 6sigma'!$D$16,FALSE)</f>
        <v>0.4932552970489153</v>
      </c>
      <c r="E566" s="2">
        <f>+IF((($B566/'Analisis 6sigma'!$D$7)&gt;0.99)*AND(($B566/'Analisis 6sigma'!$D$7)&lt;1),1,0)</f>
        <v>0</v>
      </c>
      <c r="F566" s="2">
        <f>+IF((($B566/'Analisis 6sigma'!$D$9)&gt;0.99)*AND(($B566/'Analisis 6sigma'!$D$9)&lt;1),1,0)</f>
        <v>0</v>
      </c>
    </row>
    <row r="567" spans="1:6" ht="12">
      <c r="A567">
        <v>561</v>
      </c>
      <c r="B567">
        <f t="shared" si="8"/>
        <v>1.4464</v>
      </c>
      <c r="C567" s="2">
        <f>2-(NORMDIST(B567,'Analisis 6sigma'!$D$14,'Analisis 6sigma'!$D$16,TRUE)*2)</f>
        <v>0.22927744172905284</v>
      </c>
      <c r="D567" s="2">
        <f>(NORMDIST($B567,'Analisis 6sigma'!$D$14,'Analisis 6sigma'!$D$16,FALSE))/NORMDIST('Analisis 6sigma'!$D$14,'Analisis 6sigma'!$D$14,'Analisis 6sigma'!$D$16,FALSE)</f>
        <v>0.4854547804261554</v>
      </c>
      <c r="E567" s="2">
        <f>+IF((($B567/'Analisis 6sigma'!$D$7)&gt;0.99)*AND(($B567/'Analisis 6sigma'!$D$7)&lt;1),1,0)</f>
        <v>0</v>
      </c>
      <c r="F567" s="2">
        <f>+IF((($B567/'Analisis 6sigma'!$D$9)&gt;0.99)*AND(($B567/'Analisis 6sigma'!$D$9)&lt;1),1,0)</f>
        <v>0</v>
      </c>
    </row>
    <row r="568" spans="1:6" ht="12">
      <c r="A568">
        <v>562</v>
      </c>
      <c r="B568">
        <f t="shared" si="8"/>
        <v>1.4488</v>
      </c>
      <c r="C568" s="2">
        <f>2-(NORMDIST(B568,'Analisis 6sigma'!$D$14,'Analisis 6sigma'!$D$16,TRUE)*2)</f>
        <v>0.22415427342135197</v>
      </c>
      <c r="D568" s="2">
        <f>(NORMDIST($B568,'Analisis 6sigma'!$D$14,'Analisis 6sigma'!$D$16,FALSE))/NORMDIST('Analisis 6sigma'!$D$14,'Analisis 6sigma'!$D$14,'Analisis 6sigma'!$D$16,FALSE)</f>
        <v>0.4776926932833826</v>
      </c>
      <c r="E568" s="2">
        <f>+IF((($B568/'Analisis 6sigma'!$D$7)&gt;0.99)*AND(($B568/'Analisis 6sigma'!$D$7)&lt;1),1,0)</f>
        <v>0</v>
      </c>
      <c r="F568" s="2">
        <f>+IF((($B568/'Analisis 6sigma'!$D$9)&gt;0.99)*AND(($B568/'Analisis 6sigma'!$D$9)&lt;1),1,0)</f>
        <v>0</v>
      </c>
    </row>
    <row r="569" spans="1:6" ht="12">
      <c r="A569">
        <v>563</v>
      </c>
      <c r="B569">
        <f t="shared" si="8"/>
        <v>1.4512</v>
      </c>
      <c r="C569" s="2">
        <f>2-(NORMDIST(B569,'Analisis 6sigma'!$D$14,'Analisis 6sigma'!$D$16,TRUE)*2)</f>
        <v>0.21911346792274689</v>
      </c>
      <c r="D569" s="2">
        <f>(NORMDIST($B569,'Analisis 6sigma'!$D$14,'Analisis 6sigma'!$D$16,FALSE))/NORMDIST('Analisis 6sigma'!$D$14,'Analisis 6sigma'!$D$14,'Analisis 6sigma'!$D$16,FALSE)</f>
        <v>0.46997115870550304</v>
      </c>
      <c r="E569" s="2">
        <f>+IF((($B569/'Analisis 6sigma'!$D$7)&gt;0.99)*AND(($B569/'Analisis 6sigma'!$D$7)&lt;1),1,0)</f>
        <v>0</v>
      </c>
      <c r="F569" s="2">
        <f>+IF((($B569/'Analisis 6sigma'!$D$9)&gt;0.99)*AND(($B569/'Analisis 6sigma'!$D$9)&lt;1),1,0)</f>
        <v>0</v>
      </c>
    </row>
    <row r="570" spans="1:6" ht="12">
      <c r="A570">
        <v>564</v>
      </c>
      <c r="B570">
        <f t="shared" si="8"/>
        <v>1.4536</v>
      </c>
      <c r="C570" s="2">
        <f>2-(NORMDIST(B570,'Analisis 6sigma'!$D$14,'Analisis 6sigma'!$D$16,TRUE)*2)</f>
        <v>0.214154582769309</v>
      </c>
      <c r="D570" s="2">
        <f>(NORMDIST($B570,'Analisis 6sigma'!$D$14,'Analisis 6sigma'!$D$16,FALSE))/NORMDIST('Analisis 6sigma'!$D$14,'Analisis 6sigma'!$D$14,'Analisis 6sigma'!$D$16,FALSE)</f>
        <v>0.4622922441950764</v>
      </c>
      <c r="E570" s="2">
        <f>+IF((($B570/'Analisis 6sigma'!$D$7)&gt;0.99)*AND(($B570/'Analisis 6sigma'!$D$7)&lt;1),1,0)</f>
        <v>0</v>
      </c>
      <c r="F570" s="2">
        <f>+IF((($B570/'Analisis 6sigma'!$D$9)&gt;0.99)*AND(($B570/'Analisis 6sigma'!$D$9)&lt;1),1,0)</f>
        <v>0</v>
      </c>
    </row>
    <row r="571" spans="1:6" ht="12">
      <c r="A571">
        <v>565</v>
      </c>
      <c r="B571">
        <f t="shared" si="8"/>
        <v>1.456</v>
      </c>
      <c r="C571" s="2">
        <f>2-(NORMDIST(B571,'Analisis 6sigma'!$D$14,'Analisis 6sigma'!$D$16,TRUE)*2)</f>
        <v>0.20927715380022738</v>
      </c>
      <c r="D571" s="2">
        <f>(NORMDIST($B571,'Analisis 6sigma'!$D$14,'Analisis 6sigma'!$D$16,FALSE))/NORMDIST('Analisis 6sigma'!$D$14,'Analisis 6sigma'!$D$14,'Analisis 6sigma'!$D$16,FALSE)</f>
        <v>0.4546579611125944</v>
      </c>
      <c r="E571" s="2">
        <f>+IF((($B571/'Analisis 6sigma'!$D$7)&gt;0.99)*AND(($B571/'Analisis 6sigma'!$D$7)&lt;1),1,0)</f>
        <v>0</v>
      </c>
      <c r="F571" s="2">
        <f>+IF((($B571/'Analisis 6sigma'!$D$9)&gt;0.99)*AND(($B571/'Analisis 6sigma'!$D$9)&lt;1),1,0)</f>
        <v>0</v>
      </c>
    </row>
    <row r="572" spans="1:6" ht="12">
      <c r="A572">
        <v>566</v>
      </c>
      <c r="B572">
        <f t="shared" si="8"/>
        <v>1.4584</v>
      </c>
      <c r="C572" s="2">
        <f>2-(NORMDIST(B572,'Analisis 6sigma'!$D$14,'Analisis 6sigma'!$D$16,TRUE)*2)</f>
        <v>0.20448069575779115</v>
      </c>
      <c r="D572" s="2">
        <f>(NORMDIST($B572,'Analisis 6sigma'!$D$14,'Analisis 6sigma'!$D$16,FALSE))/NORMDIST('Analisis 6sigma'!$D$14,'Analisis 6sigma'!$D$14,'Analisis 6sigma'!$D$16,FALSE)</f>
        <v>0.4470702641753445</v>
      </c>
      <c r="E572" s="2">
        <f>+IF((($B572/'Analisis 6sigma'!$D$7)&gt;0.99)*AND(($B572/'Analisis 6sigma'!$D$7)&lt;1),1,0)</f>
        <v>0</v>
      </c>
      <c r="F572" s="2">
        <f>+IF((($B572/'Analisis 6sigma'!$D$9)&gt;0.99)*AND(($B572/'Analisis 6sigma'!$D$9)&lt;1),1,0)</f>
        <v>0</v>
      </c>
    </row>
    <row r="573" spans="1:6" ht="12">
      <c r="A573">
        <v>567</v>
      </c>
      <c r="B573">
        <f t="shared" si="8"/>
        <v>1.4608</v>
      </c>
      <c r="C573" s="2">
        <f>2-(NORMDIST(B573,'Analisis 6sigma'!$D$14,'Analisis 6sigma'!$D$16,TRUE)*2)</f>
        <v>0.199764702892393</v>
      </c>
      <c r="D573" s="2">
        <f>(NORMDIST($B573,'Analisis 6sigma'!$D$14,'Analisis 6sigma'!$D$16,FALSE))/NORMDIST('Analisis 6sigma'!$D$14,'Analisis 6sigma'!$D$14,'Analisis 6sigma'!$D$16,FALSE)</f>
        <v>0.43953105101442846</v>
      </c>
      <c r="E573" s="2">
        <f>+IF((($B573/'Analisis 6sigma'!$D$7)&gt;0.99)*AND(($B573/'Analisis 6sigma'!$D$7)&lt;1),1,0)</f>
        <v>0</v>
      </c>
      <c r="F573" s="2">
        <f>+IF((($B573/'Analisis 6sigma'!$D$9)&gt;0.99)*AND(($B573/'Analisis 6sigma'!$D$9)&lt;1),1,0)</f>
        <v>0</v>
      </c>
    </row>
    <row r="574" spans="1:6" ht="12">
      <c r="A574">
        <v>568</v>
      </c>
      <c r="B574">
        <f t="shared" si="8"/>
        <v>1.4632</v>
      </c>
      <c r="C574" s="2">
        <f>2-(NORMDIST(B574,'Analisis 6sigma'!$D$14,'Analisis 6sigma'!$D$16,TRUE)*2)</f>
        <v>0.19512864957194131</v>
      </c>
      <c r="D574" s="2">
        <f>(NORMDIST($B574,'Analisis 6sigma'!$D$14,'Analisis 6sigma'!$D$16,FALSE))/NORMDIST('Analisis 6sigma'!$D$14,'Analisis 6sigma'!$D$14,'Analisis 6sigma'!$D$16,FALSE)</f>
        <v>0.4320421617894533</v>
      </c>
      <c r="E574" s="2">
        <f>+IF((($B574/'Analisis 6sigma'!$D$7)&gt;0.99)*AND(($B574/'Analisis 6sigma'!$D$7)&lt;1),1,0)</f>
        <v>0</v>
      </c>
      <c r="F574" s="2">
        <f>+IF((($B574/'Analisis 6sigma'!$D$9)&gt;0.99)*AND(($B574/'Analisis 6sigma'!$D$9)&lt;1),1,0)</f>
        <v>0</v>
      </c>
    </row>
    <row r="575" spans="1:6" ht="12">
      <c r="A575">
        <v>569</v>
      </c>
      <c r="B575">
        <f t="shared" si="8"/>
        <v>1.4656</v>
      </c>
      <c r="C575" s="2">
        <f>2-(NORMDIST(B575,'Analisis 6sigma'!$D$14,'Analisis 6sigma'!$D$16,TRUE)*2)</f>
        <v>0.19057199089506072</v>
      </c>
      <c r="D575" s="2">
        <f>(NORMDIST($B575,'Analisis 6sigma'!$D$14,'Analisis 6sigma'!$D$16,FALSE))/NORMDIST('Analisis 6sigma'!$D$14,'Analisis 6sigma'!$D$14,'Analisis 6sigma'!$D$16,FALSE)</f>
        <v>0.4246053788603248</v>
      </c>
      <c r="E575" s="2">
        <f>+IF((($B575/'Analisis 6sigma'!$D$7)&gt;0.99)*AND(($B575/'Analisis 6sigma'!$D$7)&lt;1),1,0)</f>
        <v>0</v>
      </c>
      <c r="F575" s="2">
        <f>+IF((($B575/'Analisis 6sigma'!$D$9)&gt;0.99)*AND(($B575/'Analisis 6sigma'!$D$9)&lt;1),1,0)</f>
        <v>0</v>
      </c>
    </row>
    <row r="576" spans="1:6" ht="12">
      <c r="A576">
        <v>570</v>
      </c>
      <c r="B576">
        <f t="shared" si="8"/>
        <v>1.468</v>
      </c>
      <c r="C576" s="2">
        <f>2-(NORMDIST(B576,'Analisis 6sigma'!$D$14,'Analisis 6sigma'!$D$16,TRUE)*2)</f>
        <v>0.18609416330748996</v>
      </c>
      <c r="D576" s="2">
        <f>(NORMDIST($B576,'Analisis 6sigma'!$D$14,'Analisis 6sigma'!$D$16,FALSE))/NORMDIST('Analisis 6sigma'!$D$14,'Analisis 6sigma'!$D$14,'Analisis 6sigma'!$D$16,FALSE)</f>
        <v>0.4172224265155446</v>
      </c>
      <c r="E576" s="2">
        <f>+IF((($B576/'Analisis 6sigma'!$D$7)&gt;0.99)*AND(($B576/'Analisis 6sigma'!$D$7)&lt;1),1,0)</f>
        <v>0</v>
      </c>
      <c r="F576" s="2">
        <f>+IF((($B576/'Analisis 6sigma'!$D$9)&gt;0.99)*AND(($B576/'Analisis 6sigma'!$D$9)&lt;1),1,0)</f>
        <v>0</v>
      </c>
    </row>
    <row r="577" spans="1:6" ht="12">
      <c r="A577">
        <v>571</v>
      </c>
      <c r="B577">
        <f t="shared" si="8"/>
        <v>1.4704</v>
      </c>
      <c r="C577" s="2">
        <f>2-(NORMDIST(B577,'Analisis 6sigma'!$D$14,'Analisis 6sigma'!$D$16,TRUE)*2)</f>
        <v>0.18169458522106874</v>
      </c>
      <c r="D577" s="2">
        <f>(NORMDIST($B577,'Analisis 6sigma'!$D$14,'Analisis 6sigma'!$D$16,FALSE))/NORMDIST('Analisis 6sigma'!$D$14,'Analisis 6sigma'!$D$14,'Analisis 6sigma'!$D$16,FALSE)</f>
        <v>0.4098949707563232</v>
      </c>
      <c r="E577" s="2">
        <f>+IF((($B577/'Analisis 6sigma'!$D$7)&gt;0.99)*AND(($B577/'Analisis 6sigma'!$D$7)&lt;1),1,0)</f>
        <v>0</v>
      </c>
      <c r="F577" s="2">
        <f>+IF((($B577/'Analisis 6sigma'!$D$9)&gt;0.99)*AND(($B577/'Analisis 6sigma'!$D$9)&lt;1),1,0)</f>
        <v>0</v>
      </c>
    </row>
    <row r="578" spans="1:6" ht="12">
      <c r="A578">
        <v>572</v>
      </c>
      <c r="B578">
        <f t="shared" si="8"/>
        <v>1.4727999999999999</v>
      </c>
      <c r="C578" s="2">
        <f>2-(NORMDIST(B578,'Analisis 6sigma'!$D$14,'Analisis 6sigma'!$D$16,TRUE)*2)</f>
        <v>0.17737265763472854</v>
      </c>
      <c r="D578" s="2">
        <f>(NORMDIST($B578,'Analisis 6sigma'!$D$14,'Analisis 6sigma'!$D$16,FALSE))/NORMDIST('Analisis 6sigma'!$D$14,'Analisis 6sigma'!$D$14,'Analisis 6sigma'!$D$16,FALSE)</f>
        <v>0.4026246191357828</v>
      </c>
      <c r="E578" s="2">
        <f>+IF((($B578/'Analisis 6sigma'!$D$7)&gt;0.99)*AND(($B578/'Analisis 6sigma'!$D$7)&lt;1),1,0)</f>
        <v>0</v>
      </c>
      <c r="F578" s="2">
        <f>+IF((($B578/'Analisis 6sigma'!$D$9)&gt;0.99)*AND(($B578/'Analisis 6sigma'!$D$9)&lt;1),1,0)</f>
        <v>0</v>
      </c>
    </row>
    <row r="579" spans="1:6" ht="12">
      <c r="A579">
        <v>573</v>
      </c>
      <c r="B579">
        <f t="shared" si="8"/>
        <v>1.4752</v>
      </c>
      <c r="C579" s="2">
        <f>2-(NORMDIST(B579,'Analisis 6sigma'!$D$14,'Analisis 6sigma'!$D$16,TRUE)*2)</f>
        <v>0.17312776475690428</v>
      </c>
      <c r="D579" s="2">
        <f>(NORMDIST($B579,'Analisis 6sigma'!$D$14,'Analisis 6sigma'!$D$16,FALSE))/NORMDIST('Analisis 6sigma'!$D$14,'Analisis 6sigma'!$D$14,'Analisis 6sigma'!$D$16,FALSE)</f>
        <v>0.3954129206524574</v>
      </c>
      <c r="E579" s="2">
        <f>+IF((($B579/'Analisis 6sigma'!$D$7)&gt;0.99)*AND(($B579/'Analisis 6sigma'!$D$7)&lt;1),1,0)</f>
        <v>0</v>
      </c>
      <c r="F579" s="2">
        <f>+IF((($B579/'Analisis 6sigma'!$D$9)&gt;0.99)*AND(($B579/'Analisis 6sigma'!$D$9)&lt;1),1,0)</f>
        <v>0</v>
      </c>
    </row>
    <row r="580" spans="1:6" ht="12">
      <c r="A580">
        <v>574</v>
      </c>
      <c r="B580">
        <f t="shared" si="8"/>
        <v>1.4776</v>
      </c>
      <c r="C580" s="2">
        <f>2-(NORMDIST(B580,'Analisis 6sigma'!$D$14,'Analisis 6sigma'!$D$16,TRUE)*2)</f>
        <v>0.16895927462879556</v>
      </c>
      <c r="D580" s="2">
        <f>(NORMDIST($B580,'Analisis 6sigma'!$D$14,'Analisis 6sigma'!$D$16,FALSE))/NORMDIST('Analisis 6sigma'!$D$14,'Analisis 6sigma'!$D$14,'Analisis 6sigma'!$D$16,FALSE)</f>
        <v>0.3882613656972572</v>
      </c>
      <c r="E580" s="2">
        <f>+IF((($B580/'Analisis 6sigma'!$D$7)&gt;0.99)*AND(($B580/'Analisis 6sigma'!$D$7)&lt;1),1,0)</f>
        <v>0</v>
      </c>
      <c r="F580" s="2">
        <f>+IF((($B580/'Analisis 6sigma'!$D$9)&gt;0.99)*AND(($B580/'Analisis 6sigma'!$D$9)&lt;1),1,0)</f>
        <v>0</v>
      </c>
    </row>
    <row r="581" spans="1:6" ht="12">
      <c r="A581">
        <v>575</v>
      </c>
      <c r="B581">
        <f t="shared" si="8"/>
        <v>1.48</v>
      </c>
      <c r="C581" s="2">
        <f>2-(NORMDIST(B581,'Analisis 6sigma'!$D$14,'Analisis 6sigma'!$D$16,TRUE)*2)</f>
        <v>0.164866539747909</v>
      </c>
      <c r="D581" s="2">
        <f>(NORMDIST($B581,'Analisis 6sigma'!$D$14,'Analisis 6sigma'!$D$16,FALSE))/NORMDIST('Analisis 6sigma'!$D$14,'Analisis 6sigma'!$D$14,'Analisis 6sigma'!$D$16,FALSE)</f>
        <v>0.3811713860529926</v>
      </c>
      <c r="E581" s="2">
        <f>+IF((($B581/'Analisis 6sigma'!$D$7)&gt;0.99)*AND(($B581/'Analisis 6sigma'!$D$7)&lt;1),1,0)</f>
        <v>0</v>
      </c>
      <c r="F581" s="2">
        <f>+IF((($B581/'Analisis 6sigma'!$D$9)&gt;0.99)*AND(($B581/'Analisis 6sigma'!$D$9)&lt;1),1,0)</f>
        <v>0</v>
      </c>
    </row>
    <row r="582" spans="1:6" ht="12">
      <c r="A582">
        <v>576</v>
      </c>
      <c r="B582">
        <f t="shared" si="8"/>
        <v>1.4824</v>
      </c>
      <c r="C582" s="2">
        <f>2-(NORMDIST(B582,'Analisis 6sigma'!$D$14,'Analisis 6sigma'!$D$16,TRUE)*2)</f>
        <v>0.16084889769133115</v>
      </c>
      <c r="D582" s="2">
        <f>(NORMDIST($B582,'Analisis 6sigma'!$D$14,'Analisis 6sigma'!$D$16,FALSE))/NORMDIST('Analisis 6sigma'!$D$14,'Analisis 6sigma'!$D$14,'Analisis 6sigma'!$D$16,FALSE)</f>
        <v>0.37414435494552944</v>
      </c>
      <c r="E582" s="2">
        <f>+IF((($B582/'Analisis 6sigma'!$D$7)&gt;0.99)*AND(($B582/'Analisis 6sigma'!$D$7)&lt;1),1,0)</f>
        <v>0</v>
      </c>
      <c r="F582" s="2">
        <f>+IF((($B582/'Analisis 6sigma'!$D$9)&gt;0.99)*AND(($B582/'Analisis 6sigma'!$D$9)&lt;1),1,0)</f>
        <v>0</v>
      </c>
    </row>
    <row r="583" spans="1:6" ht="12">
      <c r="A583">
        <v>577</v>
      </c>
      <c r="B583">
        <f aca="true" t="shared" si="9" ref="B583:B646">+$C$3+$C$5*0.001*A583</f>
        <v>1.4848</v>
      </c>
      <c r="C583" s="2">
        <f>2-(NORMDIST(B583,'Analisis 6sigma'!$D$14,'Analisis 6sigma'!$D$16,TRUE)*2)</f>
        <v>0.15690567173818826</v>
      </c>
      <c r="D583" s="2">
        <f>(NORMDIST($B583,'Analisis 6sigma'!$D$14,'Analisis 6sigma'!$D$16,FALSE))/NORMDIST('Analisis 6sigma'!$D$14,'Analisis 6sigma'!$D$14,'Analisis 6sigma'!$D$16,FALSE)</f>
        <v>0.36718158714558186</v>
      </c>
      <c r="E583" s="2">
        <f>+IF((($B583/'Analisis 6sigma'!$D$7)&gt;0.99)*AND(($B583/'Analisis 6sigma'!$D$7)&lt;1),1,0)</f>
        <v>0</v>
      </c>
      <c r="F583" s="2">
        <f>+IF((($B583/'Analisis 6sigma'!$D$9)&gt;0.99)*AND(($B583/'Analisis 6sigma'!$D$9)&lt;1),1,0)</f>
        <v>0</v>
      </c>
    </row>
    <row r="584" spans="1:6" ht="12">
      <c r="A584">
        <v>578</v>
      </c>
      <c r="B584">
        <f t="shared" si="9"/>
        <v>1.4872</v>
      </c>
      <c r="C584" s="2">
        <f>2-(NORMDIST(B584,'Analisis 6sigma'!$D$14,'Analisis 6sigma'!$D$16,TRUE)*2)</f>
        <v>0.15303617149075643</v>
      </c>
      <c r="D584" s="2">
        <f>(NORMDIST($B584,'Analisis 6sigma'!$D$14,'Analisis 6sigma'!$D$16,FALSE))/NORMDIST('Analisis 6sigma'!$D$14,'Analisis 6sigma'!$D$14,'Analisis 6sigma'!$D$16,FALSE)</f>
        <v>0.3602843391201091</v>
      </c>
      <c r="E584" s="2">
        <f>+IF((($B584/'Analisis 6sigma'!$D$7)&gt;0.99)*AND(($B584/'Analisis 6sigma'!$D$7)&lt;1),1,0)</f>
        <v>0</v>
      </c>
      <c r="F584" s="2">
        <f>+IF((($B584/'Analisis 6sigma'!$D$9)&gt;0.99)*AND(($B584/'Analisis 6sigma'!$D$9)&lt;1),1,0)</f>
        <v>0</v>
      </c>
    </row>
    <row r="585" spans="1:6" ht="12">
      <c r="A585">
        <v>579</v>
      </c>
      <c r="B585">
        <f t="shared" si="9"/>
        <v>1.4896</v>
      </c>
      <c r="C585" s="2">
        <f>2-(NORMDIST(B585,'Analisis 6sigma'!$D$14,'Analisis 6sigma'!$D$16,TRUE)*2)</f>
        <v>0.14923969349370436</v>
      </c>
      <c r="D585" s="2">
        <f>(NORMDIST($B585,'Analisis 6sigma'!$D$14,'Analisis 6sigma'!$D$16,FALSE))/NORMDIST('Analisis 6sigma'!$D$14,'Analisis 6sigma'!$D$14,'Analisis 6sigma'!$D$16,FALSE)</f>
        <v>0.3534538092322477</v>
      </c>
      <c r="E585" s="2">
        <f>+IF((($B585/'Analisis 6sigma'!$D$7)&gt;0.99)*AND(($B585/'Analisis 6sigma'!$D$7)&lt;1),1,0)</f>
        <v>0</v>
      </c>
      <c r="F585" s="2">
        <f>+IF((($B585/'Analisis 6sigma'!$D$9)&gt;0.99)*AND(($B585/'Analisis 6sigma'!$D$9)&lt;1),1,0)</f>
        <v>0</v>
      </c>
    </row>
    <row r="586" spans="1:6" ht="12">
      <c r="A586">
        <v>580</v>
      </c>
      <c r="B586">
        <f t="shared" si="9"/>
        <v>1.492</v>
      </c>
      <c r="C586" s="2">
        <f>2-(NORMDIST(B586,'Analisis 6sigma'!$D$14,'Analisis 6sigma'!$D$16,TRUE)*2)</f>
        <v>0.1455155218509525</v>
      </c>
      <c r="D586" s="2">
        <f>(NORMDIST($B586,'Analisis 6sigma'!$D$14,'Analisis 6sigma'!$D$16,FALSE))/NORMDIST('Analisis 6sigma'!$D$14,'Analisis 6sigma'!$D$14,'Analisis 6sigma'!$D$16,FALSE)</f>
        <v>0.3466911379886548</v>
      </c>
      <c r="E586" s="2">
        <f>+IF((($B586/'Analisis 6sigma'!$D$7)&gt;0.99)*AND(($B586/'Analisis 6sigma'!$D$7)&lt;1),1,0)</f>
        <v>0</v>
      </c>
      <c r="F586" s="2">
        <f>+IF((($B586/'Analisis 6sigma'!$D$9)&gt;0.99)*AND(($B586/'Analisis 6sigma'!$D$9)&lt;1),1,0)</f>
        <v>0</v>
      </c>
    </row>
    <row r="587" spans="1:6" ht="12">
      <c r="A587">
        <v>581</v>
      </c>
      <c r="B587">
        <f t="shared" si="9"/>
        <v>1.4944</v>
      </c>
      <c r="C587" s="2">
        <f>2-(NORMDIST(B587,'Analisis 6sigma'!$D$14,'Analisis 6sigma'!$D$16,TRUE)*2)</f>
        <v>0.1418629288396569</v>
      </c>
      <c r="D587" s="2">
        <f>(NORMDIST($B587,'Analisis 6sigma'!$D$14,'Analisis 6sigma'!$D$16,FALSE))/NORMDIST('Analisis 6sigma'!$D$14,'Analisis 6sigma'!$D$14,'Analisis 6sigma'!$D$16,FALSE)</f>
        <v>0.3399974083331241</v>
      </c>
      <c r="E587" s="2">
        <f>+IF((($B587/'Analisis 6sigma'!$D$7)&gt;0.99)*AND(($B587/'Analisis 6sigma'!$D$7)&lt;1),1,0)</f>
        <v>0</v>
      </c>
      <c r="F587" s="2">
        <f>+IF((($B587/'Analisis 6sigma'!$D$9)&gt;0.99)*AND(($B587/'Analisis 6sigma'!$D$9)&lt;1),1,0)</f>
        <v>0</v>
      </c>
    </row>
    <row r="588" spans="1:6" ht="12">
      <c r="A588">
        <v>582</v>
      </c>
      <c r="B588">
        <f t="shared" si="9"/>
        <v>1.4968</v>
      </c>
      <c r="C588" s="2">
        <f>2-(NORMDIST(B588,'Analisis 6sigma'!$D$14,'Analisis 6sigma'!$D$16,TRUE)*2)</f>
        <v>0.13828117552082642</v>
      </c>
      <c r="D588" s="2">
        <f>(NORMDIST($B588,'Analisis 6sigma'!$D$14,'Analisis 6sigma'!$D$16,FALSE))/NORMDIST('Analisis 6sigma'!$D$14,'Analisis 6sigma'!$D$14,'Analisis 6sigma'!$D$16,FALSE)</f>
        <v>0.3333736459852746</v>
      </c>
      <c r="E588" s="2">
        <f>+IF((($B588/'Analisis 6sigma'!$D$7)&gt;0.99)*AND(($B588/'Analisis 6sigma'!$D$7)&lt;1),1,0)</f>
        <v>0</v>
      </c>
      <c r="F588" s="2">
        <f>+IF((($B588/'Analisis 6sigma'!$D$9)&gt;0.99)*AND(($B588/'Analisis 6sigma'!$D$9)&lt;1),1,0)</f>
        <v>0</v>
      </c>
    </row>
    <row r="589" spans="1:6" ht="12">
      <c r="A589">
        <v>583</v>
      </c>
      <c r="B589">
        <f t="shared" si="9"/>
        <v>1.4992</v>
      </c>
      <c r="C589" s="2">
        <f>2-(NORMDIST(B589,'Analisis 6sigma'!$D$14,'Analisis 6sigma'!$D$16,TRUE)*2)</f>
        <v>0.13476951234610457</v>
      </c>
      <c r="D589" s="2">
        <f>(NORMDIST($B589,'Analisis 6sigma'!$D$14,'Analisis 6sigma'!$D$16,FALSE))/NORMDIST('Analisis 6sigma'!$D$14,'Analisis 6sigma'!$D$14,'Analisis 6sigma'!$D$16,FALSE)</f>
        <v>0.32682081982310074</v>
      </c>
      <c r="E589" s="2">
        <f>+IF((($B589/'Analisis 6sigma'!$D$7)&gt;0.99)*AND(($B589/'Analisis 6sigma'!$D$7)&lt;1),1,0)</f>
        <v>0</v>
      </c>
      <c r="F589" s="2">
        <f>+IF((($B589/'Analisis 6sigma'!$D$9)&gt;0.99)*AND(($B589/'Analisis 6sigma'!$D$9)&lt;1),1,0)</f>
        <v>0</v>
      </c>
    </row>
    <row r="590" spans="1:6" ht="12">
      <c r="A590">
        <v>584</v>
      </c>
      <c r="B590">
        <f t="shared" si="9"/>
        <v>1.5016</v>
      </c>
      <c r="C590" s="2">
        <f>2-(NORMDIST(B590,'Analisis 6sigma'!$D$14,'Analisis 6sigma'!$D$16,TRUE)*2)</f>
        <v>0.131327179760252</v>
      </c>
      <c r="D590" s="2">
        <f>(NORMDIST($B590,'Analisis 6sigma'!$D$14,'Analisis 6sigma'!$D$16,FALSE))/NORMDIST('Analisis 6sigma'!$D$14,'Analisis 6sigma'!$D$14,'Analisis 6sigma'!$D$16,FALSE)</f>
        <v>0.3203398423081294</v>
      </c>
      <c r="E590" s="2">
        <f>+IF((($B590/'Analisis 6sigma'!$D$7)&gt;0.99)*AND(($B590/'Analisis 6sigma'!$D$7)&lt;1),1,0)</f>
        <v>0</v>
      </c>
      <c r="F590" s="2">
        <f>+IF((($B590/'Analisis 6sigma'!$D$9)&gt;0.99)*AND(($B590/'Analisis 6sigma'!$D$9)&lt;1),1,0)</f>
        <v>0</v>
      </c>
    </row>
    <row r="591" spans="1:6" ht="12">
      <c r="A591">
        <v>585</v>
      </c>
      <c r="B591">
        <f t="shared" si="9"/>
        <v>1.504</v>
      </c>
      <c r="C591" s="2">
        <f>2-(NORMDIST(B591,'Analisis 6sigma'!$D$14,'Analisis 6sigma'!$D$16,TRUE)*2)</f>
        <v>0.12795340879888495</v>
      </c>
      <c r="D591" s="2">
        <f>(NORMDIST($B591,'Analisis 6sigma'!$D$14,'Analisis 6sigma'!$D$16,FALSE))/NORMDIST('Analisis 6sigma'!$D$14,'Analisis 6sigma'!$D$14,'Analisis 6sigma'!$D$16,FALSE)</f>
        <v>0.313931569951902</v>
      </c>
      <c r="E591" s="2">
        <f>+IF((($B591/'Analisis 6sigma'!$D$7)&gt;0.99)*AND(($B591/'Analisis 6sigma'!$D$7)&lt;1),1,0)</f>
        <v>0</v>
      </c>
      <c r="F591" s="2">
        <f>+IF((($B591/'Analisis 6sigma'!$D$9)&gt;0.99)*AND(($B591/'Analisis 6sigma'!$D$9)&lt;1),1,0)</f>
        <v>0</v>
      </c>
    </row>
    <row r="592" spans="1:6" ht="12">
      <c r="A592">
        <v>586</v>
      </c>
      <c r="B592">
        <f t="shared" si="9"/>
        <v>1.5064</v>
      </c>
      <c r="C592" s="2">
        <f>2-(NORMDIST(B592,'Analisis 6sigma'!$D$14,'Analisis 6sigma'!$D$16,TRUE)*2)</f>
        <v>0.12464742168103848</v>
      </c>
      <c r="D592" s="2">
        <f>(NORMDIST($B592,'Analisis 6sigma'!$D$14,'Analisis 6sigma'!$D$16,FALSE))/NORMDIST('Analisis 6sigma'!$D$14,'Analisis 6sigma'!$D$14,'Analisis 6sigma'!$D$16,FALSE)</f>
        <v>0.30759680382248455</v>
      </c>
      <c r="E592" s="2">
        <f>+IF((($B592/'Analisis 6sigma'!$D$7)&gt;0.99)*AND(($B592/'Analisis 6sigma'!$D$7)&lt;1),1,0)</f>
        <v>0</v>
      </c>
      <c r="F592" s="2">
        <f>+IF((($B592/'Analisis 6sigma'!$D$9)&gt;0.99)*AND(($B592/'Analisis 6sigma'!$D$9)&lt;1),1,0)</f>
        <v>0</v>
      </c>
    </row>
    <row r="593" spans="1:6" ht="12">
      <c r="A593">
        <v>587</v>
      </c>
      <c r="B593">
        <f t="shared" si="9"/>
        <v>1.5088</v>
      </c>
      <c r="C593" s="2">
        <f>2-(NORMDIST(B593,'Analisis 6sigma'!$D$14,'Analisis 6sigma'!$D$16,TRUE)*2)</f>
        <v>0.12140843239613308</v>
      </c>
      <c r="D593" s="2">
        <f>(NORMDIST($B593,'Analisis 6sigma'!$D$14,'Analisis 6sigma'!$D$16,FALSE))/NORMDIST('Analisis 6sigma'!$D$14,'Analisis 6sigma'!$D$14,'Analisis 6sigma'!$D$16,FALSE)</f>
        <v>0.30133629008967067</v>
      </c>
      <c r="E593" s="2">
        <f>+IF((($B593/'Analisis 6sigma'!$D$7)&gt;0.99)*AND(($B593/'Analisis 6sigma'!$D$7)&lt;1),1,0)</f>
        <v>0</v>
      </c>
      <c r="F593" s="2">
        <f>+IF((($B593/'Analisis 6sigma'!$D$9)&gt;0.99)*AND(($B593/'Analisis 6sigma'!$D$9)&lt;1),1,0)</f>
        <v>0</v>
      </c>
    </row>
    <row r="594" spans="1:6" ht="12">
      <c r="A594">
        <v>588</v>
      </c>
      <c r="B594">
        <f t="shared" si="9"/>
        <v>1.5112</v>
      </c>
      <c r="C594" s="2">
        <f>2-(NORMDIST(B594,'Analisis 6sigma'!$D$14,'Analisis 6sigma'!$D$16,TRUE)*2)</f>
        <v>0.11823564728494174</v>
      </c>
      <c r="D594" s="2">
        <f>(NORMDIST($B594,'Analisis 6sigma'!$D$14,'Analisis 6sigma'!$D$16,FALSE))/NORMDIST('Analisis 6sigma'!$D$14,'Analisis 6sigma'!$D$14,'Analisis 6sigma'!$D$16,FALSE)</f>
        <v>0.2951507206075294</v>
      </c>
      <c r="E594" s="2">
        <f>+IF((($B594/'Analisis 6sigma'!$D$7)&gt;0.99)*AND(($B594/'Analisis 6sigma'!$D$7)&lt;1),1,0)</f>
        <v>0</v>
      </c>
      <c r="F594" s="2">
        <f>+IF((($B594/'Analisis 6sigma'!$D$9)&gt;0.99)*AND(($B594/'Analisis 6sigma'!$D$9)&lt;1),1,0)</f>
        <v>0</v>
      </c>
    </row>
    <row r="595" spans="1:6" ht="12">
      <c r="A595">
        <v>589</v>
      </c>
      <c r="B595">
        <f t="shared" si="9"/>
        <v>1.5136</v>
      </c>
      <c r="C595" s="2">
        <f>2-(NORMDIST(B595,'Analisis 6sigma'!$D$14,'Analisis 6sigma'!$D$16,TRUE)*2)</f>
        <v>0.11512826561416656</v>
      </c>
      <c r="D595" s="2">
        <f>(NORMDIST($B595,'Analisis 6sigma'!$D$14,'Analisis 6sigma'!$D$16,FALSE))/NORMDIST('Analisis 6sigma'!$D$14,'Analisis 6sigma'!$D$14,'Analisis 6sigma'!$D$16,FALSE)</f>
        <v>0.28904073353293347</v>
      </c>
      <c r="E595" s="2">
        <f>+IF((($B595/'Analisis 6sigma'!$D$7)&gt;0.99)*AND(($B595/'Analisis 6sigma'!$D$7)&lt;1),1,0)</f>
        <v>0</v>
      </c>
      <c r="F595" s="2">
        <f>+IF((($B595/'Analisis 6sigma'!$D$9)&gt;0.99)*AND(($B595/'Analisis 6sigma'!$D$9)&lt;1),1,0)</f>
        <v>0</v>
      </c>
    </row>
    <row r="596" spans="1:6" ht="12">
      <c r="A596">
        <v>590</v>
      </c>
      <c r="B596">
        <f t="shared" si="9"/>
        <v>1.516</v>
      </c>
      <c r="C596" s="2">
        <f>2-(NORMDIST(B596,'Analisis 6sigma'!$D$14,'Analisis 6sigma'!$D$16,TRUE)*2)</f>
        <v>0.11208548014425057</v>
      </c>
      <c r="D596" s="2">
        <f>(NORMDIST($B596,'Analisis 6sigma'!$D$14,'Analisis 6sigma'!$D$16,FALSE))/NORMDIST('Analisis 6sigma'!$D$14,'Analisis 6sigma'!$D$14,'Analisis 6sigma'!$D$16,FALSE)</f>
        <v>0.2830069139786736</v>
      </c>
      <c r="E596" s="2">
        <f>+IF((($B596/'Analisis 6sigma'!$D$7)&gt;0.99)*AND(($B596/'Analisis 6sigma'!$D$7)&lt;1),1,0)</f>
        <v>0</v>
      </c>
      <c r="F596" s="2">
        <f>+IF((($B596/'Analisis 6sigma'!$D$9)&gt;0.99)*AND(($B596/'Analisis 6sigma'!$D$9)&lt;1),1,0)</f>
        <v>0</v>
      </c>
    </row>
    <row r="597" spans="1:6" ht="12">
      <c r="A597">
        <v>591</v>
      </c>
      <c r="B597">
        <f t="shared" si="9"/>
        <v>1.5184</v>
      </c>
      <c r="C597" s="2">
        <f>2-(NORMDIST(B597,'Analisis 6sigma'!$D$14,'Analisis 6sigma'!$D$16,TRUE)*2)</f>
        <v>0.10910647769006299</v>
      </c>
      <c r="D597" s="2">
        <f>(NORMDIST($B597,'Analisis 6sigma'!$D$14,'Analisis 6sigma'!$D$16,FALSE))/NORMDIST('Analisis 6sigma'!$D$14,'Analisis 6sigma'!$D$14,'Analisis 6sigma'!$D$16,FALSE)</f>
        <v>0.27704979469977037</v>
      </c>
      <c r="E597" s="2">
        <f>+IF((($B597/'Analisis 6sigma'!$D$7)&gt;0.99)*AND(($B597/'Analisis 6sigma'!$D$7)&lt;1),1,0)</f>
        <v>0</v>
      </c>
      <c r="F597" s="2">
        <f>+IF((($B597/'Analisis 6sigma'!$D$9)&gt;0.99)*AND(($B597/'Analisis 6sigma'!$D$9)&lt;1),1,0)</f>
        <v>0</v>
      </c>
    </row>
    <row r="598" spans="1:6" ht="12">
      <c r="A598">
        <v>592</v>
      </c>
      <c r="B598">
        <f t="shared" si="9"/>
        <v>1.5208</v>
      </c>
      <c r="C598" s="2">
        <f>2-(NORMDIST(B598,'Analisis 6sigma'!$D$14,'Analisis 6sigma'!$D$16,TRUE)*2)</f>
        <v>0.10619043967411335</v>
      </c>
      <c r="D598" s="2">
        <f>(NORMDIST($B598,'Analisis 6sigma'!$D$14,'Analisis 6sigma'!$D$16,FALSE))/NORMDIST('Analisis 6sigma'!$D$14,'Analisis 6sigma'!$D$14,'Analisis 6sigma'!$D$16,FALSE)</f>
        <v>0.27116985681156613</v>
      </c>
      <c r="E598" s="2">
        <f>+IF((($B598/'Analisis 6sigma'!$D$7)&gt;0.99)*AND(($B598/'Analisis 6sigma'!$D$7)&lt;1),1,0)</f>
        <v>0</v>
      </c>
      <c r="F598" s="2">
        <f>+IF((($B598/'Analisis 6sigma'!$D$9)&gt;0.99)*AND(($B598/'Analisis 6sigma'!$D$9)&lt;1),1,0)</f>
        <v>0</v>
      </c>
    </row>
    <row r="599" spans="1:6" ht="12">
      <c r="A599">
        <v>593</v>
      </c>
      <c r="B599">
        <f t="shared" si="9"/>
        <v>1.5232</v>
      </c>
      <c r="C599" s="2">
        <f>2-(NORMDIST(B599,'Analisis 6sigma'!$D$14,'Analisis 6sigma'!$D$16,TRUE)*2)</f>
        <v>0.10333654267196257</v>
      </c>
      <c r="D599" s="2">
        <f>(NORMDIST($B599,'Analisis 6sigma'!$D$14,'Analisis 6sigma'!$D$16,FALSE))/NORMDIST('Analisis 6sigma'!$D$14,'Analisis 6sigma'!$D$14,'Analisis 6sigma'!$D$16,FALSE)</f>
        <v>0.2653675305381747</v>
      </c>
      <c r="E599" s="2">
        <f>+IF((($B599/'Analisis 6sigma'!$D$7)&gt;0.99)*AND(($B599/'Analisis 6sigma'!$D$7)&lt;1),1,0)</f>
        <v>0</v>
      </c>
      <c r="F599" s="2">
        <f>+IF((($B599/'Analisis 6sigma'!$D$9)&gt;0.99)*AND(($B599/'Analisis 6sigma'!$D$9)&lt;1),1,0)</f>
        <v>0</v>
      </c>
    </row>
    <row r="600" spans="1:6" ht="12">
      <c r="A600">
        <v>594</v>
      </c>
      <c r="B600">
        <f t="shared" si="9"/>
        <v>1.5256</v>
      </c>
      <c r="C600" s="2">
        <f>2-(NORMDIST(B600,'Analisis 6sigma'!$D$14,'Analisis 6sigma'!$D$16,TRUE)*2)</f>
        <v>0.1005439589495194</v>
      </c>
      <c r="D600" s="2">
        <f>(NORMDIST($B600,'Analisis 6sigma'!$D$14,'Analisis 6sigma'!$D$16,FALSE))/NORMDIST('Analisis 6sigma'!$D$14,'Analisis 6sigma'!$D$14,'Analisis 6sigma'!$D$16,FALSE)</f>
        <v>0.25964319598986646</v>
      </c>
      <c r="E600" s="2">
        <f>+IF((($B600/'Analisis 6sigma'!$D$7)&gt;0.99)*AND(($B600/'Analisis 6sigma'!$D$7)&lt;1),1,0)</f>
        <v>0</v>
      </c>
      <c r="F600" s="2">
        <f>+IF((($B600/'Analisis 6sigma'!$D$9)&gt;0.99)*AND(($B600/'Analisis 6sigma'!$D$9)&lt;1),1,0)</f>
        <v>0</v>
      </c>
    </row>
    <row r="601" spans="1:6" ht="12">
      <c r="A601">
        <v>595</v>
      </c>
      <c r="B601">
        <f t="shared" si="9"/>
        <v>1.528</v>
      </c>
      <c r="C601" s="2">
        <f>2-(NORMDIST(B601,'Analisis 6sigma'!$D$14,'Analisis 6sigma'!$D$16,TRUE)*2)</f>
        <v>0.09781185699191419</v>
      </c>
      <c r="D601" s="2">
        <f>(NORMDIST($B601,'Analisis 6sigma'!$D$14,'Analisis 6sigma'!$D$16,FALSE))/NORMDIST('Analisis 6sigma'!$D$14,'Analisis 6sigma'!$D$14,'Analisis 6sigma'!$D$16,FALSE)</f>
        <v>0.2539971839679451</v>
      </c>
      <c r="E601" s="2">
        <f>+IF((($B601/'Analisis 6sigma'!$D$7)&gt;0.99)*AND(($B601/'Analisis 6sigma'!$D$7)&lt;1),1,0)</f>
        <v>0</v>
      </c>
      <c r="F601" s="2">
        <f>+IF((($B601/'Analisis 6sigma'!$D$9)&gt;0.99)*AND(($B601/'Analisis 6sigma'!$D$9)&lt;1),1,0)</f>
        <v>0</v>
      </c>
    </row>
    <row r="602" spans="1:6" ht="12">
      <c r="A602">
        <v>596</v>
      </c>
      <c r="B602">
        <f t="shared" si="9"/>
        <v>1.5304</v>
      </c>
      <c r="C602" s="2">
        <f>2-(NORMDIST(B602,'Analisis 6sigma'!$D$14,'Analisis 6sigma'!$D$16,TRUE)*2)</f>
        <v>0.09513940202367444</v>
      </c>
      <c r="D602" s="2">
        <f>(NORMDIST($B602,'Analisis 6sigma'!$D$14,'Analisis 6sigma'!$D$16,FALSE))/NORMDIST('Analisis 6sigma'!$D$14,'Analisis 6sigma'!$D$14,'Analisis 6sigma'!$D$16,FALSE)</f>
        <v>0.2484297767956883</v>
      </c>
      <c r="E602" s="2">
        <f>+IF((($B602/'Analisis 6sigma'!$D$7)&gt;0.99)*AND(($B602/'Analisis 6sigma'!$D$7)&lt;1),1,0)</f>
        <v>0</v>
      </c>
      <c r="F602" s="2">
        <f>+IF((($B602/'Analisis 6sigma'!$D$9)&gt;0.99)*AND(($B602/'Analisis 6sigma'!$D$9)&lt;1),1,0)</f>
        <v>0</v>
      </c>
    </row>
    <row r="603" spans="1:6" ht="12">
      <c r="A603">
        <v>597</v>
      </c>
      <c r="B603">
        <f t="shared" si="9"/>
        <v>1.5328</v>
      </c>
      <c r="C603" s="2">
        <f>2-(NORMDIST(B603,'Analisis 6sigma'!$D$14,'Analisis 6sigma'!$D$16,TRUE)*2)</f>
        <v>0.09252575651992645</v>
      </c>
      <c r="D603" s="2">
        <f>(NORMDIST($B603,'Analisis 6sigma'!$D$14,'Analisis 6sigma'!$D$16,FALSE))/NORMDIST('Analisis 6sigma'!$D$14,'Analisis 6sigma'!$D$14,'Analisis 6sigma'!$D$16,FALSE)</f>
        <v>0.2429412091739078</v>
      </c>
      <c r="E603" s="2">
        <f>+IF((($B603/'Analisis 6sigma'!$D$7)&gt;0.99)*AND(($B603/'Analisis 6sigma'!$D$7)&lt;1),1,0)</f>
        <v>0</v>
      </c>
      <c r="F603" s="2">
        <f>+IF((($B603/'Analisis 6sigma'!$D$9)&gt;0.99)*AND(($B603/'Analisis 6sigma'!$D$9)&lt;1),1,0)</f>
        <v>0</v>
      </c>
    </row>
    <row r="604" spans="1:6" ht="12">
      <c r="A604">
        <v>598</v>
      </c>
      <c r="B604">
        <f t="shared" si="9"/>
        <v>1.5352</v>
      </c>
      <c r="C604" s="2">
        <f>2-(NORMDIST(B604,'Analisis 6sigma'!$D$14,'Analisis 6sigma'!$D$16,TRUE)*2)</f>
        <v>0.08997008070837076</v>
      </c>
      <c r="D604" s="2">
        <f>(NORMDIST($B604,'Analisis 6sigma'!$D$14,'Analisis 6sigma'!$D$16,FALSE))/NORMDIST('Analisis 6sigma'!$D$14,'Analisis 6sigma'!$D$14,'Analisis 6sigma'!$D$16,FALSE)</f>
        <v>0.23753166905969203</v>
      </c>
      <c r="E604" s="2">
        <f>+IF((($B604/'Analisis 6sigma'!$D$7)&gt;0.99)*AND(($B604/'Analisis 6sigma'!$D$7)&lt;1),1,0)</f>
        <v>0</v>
      </c>
      <c r="F604" s="2">
        <f>+IF((($B604/'Analisis 6sigma'!$D$9)&gt;0.99)*AND(($B604/'Analisis 6sigma'!$D$9)&lt;1),1,0)</f>
        <v>0</v>
      </c>
    </row>
    <row r="605" spans="1:6" ht="12">
      <c r="A605">
        <v>599</v>
      </c>
      <c r="B605">
        <f t="shared" si="9"/>
        <v>1.5376</v>
      </c>
      <c r="C605" s="2">
        <f>2-(NORMDIST(B605,'Analisis 6sigma'!$D$14,'Analisis 6sigma'!$D$16,TRUE)*2)</f>
        <v>0.0874715330617919</v>
      </c>
      <c r="D605" s="2">
        <f>(NORMDIST($B605,'Analisis 6sigma'!$D$14,'Analisis 6sigma'!$D$16,FALSE))/NORMDIST('Analisis 6sigma'!$D$14,'Analisis 6sigma'!$D$14,'Analisis 6sigma'!$D$16,FALSE)</f>
        <v>0.23220129856689745</v>
      </c>
      <c r="E605" s="2">
        <f>+IF((($B605/'Analisis 6sigma'!$D$7)&gt;0.99)*AND(($B605/'Analisis 6sigma'!$D$7)&lt;1),1,0)</f>
        <v>0</v>
      </c>
      <c r="F605" s="2">
        <f>+IF((($B605/'Analisis 6sigma'!$D$9)&gt;0.99)*AND(($B605/'Analisis 6sigma'!$D$9)&lt;1),1,0)</f>
        <v>0</v>
      </c>
    </row>
    <row r="606" spans="1:6" ht="12">
      <c r="A606">
        <v>600</v>
      </c>
      <c r="B606">
        <f t="shared" si="9"/>
        <v>1.54</v>
      </c>
      <c r="C606" s="2">
        <f>2-(NORMDIST(B606,'Analisis 6sigma'!$D$14,'Analisis 6sigma'!$D$16,TRUE)*2)</f>
        <v>0.08502927078087996</v>
      </c>
      <c r="D606" s="2">
        <f>(NORMDIST($B606,'Analisis 6sigma'!$D$14,'Analisis 6sigma'!$D$16,FALSE))/NORMDIST('Analisis 6sigma'!$D$14,'Analisis 6sigma'!$D$14,'Analisis 6sigma'!$D$16,FALSE)</f>
        <v>0.22695019488695928</v>
      </c>
      <c r="E606" s="2">
        <f>+IF((($B606/'Analisis 6sigma'!$D$7)&gt;0.99)*AND(($B606/'Analisis 6sigma'!$D$7)&lt;1),1,0)</f>
        <v>0</v>
      </c>
      <c r="F606" s="2">
        <f>+IF((($B606/'Analisis 6sigma'!$D$9)&gt;0.99)*AND(($B606/'Analisis 6sigma'!$D$9)&lt;1),1,0)</f>
        <v>0</v>
      </c>
    </row>
    <row r="607" spans="1:6" ht="12">
      <c r="A607">
        <v>601</v>
      </c>
      <c r="B607">
        <f t="shared" si="9"/>
        <v>1.5424</v>
      </c>
      <c r="C607" s="2">
        <f>2-(NORMDIST(B607,'Analisis 6sigma'!$D$14,'Analisis 6sigma'!$D$16,TRUE)*2)</f>
        <v>0.08264245026715211</v>
      </c>
      <c r="D607" s="2">
        <f>(NORMDIST($B607,'Analisis 6sigma'!$D$14,'Analisis 6sigma'!$D$16,FALSE))/NORMDIST('Analisis 6sigma'!$D$14,'Analisis 6sigma'!$D$14,'Analisis 6sigma'!$D$16,FALSE)</f>
        <v>0.2217784112285927</v>
      </c>
      <c r="E607" s="2">
        <f>+IF((($B607/'Analisis 6sigma'!$D$7)&gt;0.99)*AND(($B607/'Analisis 6sigma'!$D$7)&lt;1),1,0)</f>
        <v>0</v>
      </c>
      <c r="F607" s="2">
        <f>+IF((($B607/'Analisis 6sigma'!$D$9)&gt;0.99)*AND(($B607/'Analisis 6sigma'!$D$9)&lt;1),1,0)</f>
        <v>0</v>
      </c>
    </row>
    <row r="608" spans="1:6" ht="12">
      <c r="A608">
        <v>602</v>
      </c>
      <c r="B608">
        <f t="shared" si="9"/>
        <v>1.5448</v>
      </c>
      <c r="C608" s="2">
        <f>2-(NORMDIST(B608,'Analisis 6sigma'!$D$14,'Analisis 6sigma'!$D$16,TRUE)*2)</f>
        <v>0.08031022758578588</v>
      </c>
      <c r="D608" s="2">
        <f>(NORMDIST($B608,'Analisis 6sigma'!$D$14,'Analisis 6sigma'!$D$16,FALSE))/NORMDIST('Analisis 6sigma'!$D$14,'Analisis 6sigma'!$D$14,'Analisis 6sigma'!$D$16,FALSE)</f>
        <v>0.21668595777497873</v>
      </c>
      <c r="E608" s="2">
        <f>+IF((($B608/'Analisis 6sigma'!$D$7)&gt;0.99)*AND(($B608/'Analisis 6sigma'!$D$7)&lt;1),1,0)</f>
        <v>0</v>
      </c>
      <c r="F608" s="2">
        <f>+IF((($B608/'Analisis 6sigma'!$D$9)&gt;0.99)*AND(($B608/'Analisis 6sigma'!$D$9)&lt;1),1,0)</f>
        <v>0</v>
      </c>
    </row>
    <row r="609" spans="1:6" ht="12">
      <c r="A609">
        <v>603</v>
      </c>
      <c r="B609">
        <f t="shared" si="9"/>
        <v>1.5472</v>
      </c>
      <c r="C609" s="2">
        <f>2-(NORMDIST(B609,'Analisis 6sigma'!$D$14,'Analisis 6sigma'!$D$16,TRUE)*2)</f>
        <v>0.07803175891818093</v>
      </c>
      <c r="D609" s="2">
        <f>(NORMDIST($B609,'Analisis 6sigma'!$D$14,'Analisis 6sigma'!$D$16,FALSE))/NORMDIST('Analisis 6sigma'!$D$14,'Analisis 6sigma'!$D$14,'Analisis 6sigma'!$D$16,FALSE)</f>
        <v>0.21167280265702212</v>
      </c>
      <c r="E609" s="2">
        <f>+IF((($B609/'Analisis 6sigma'!$D$7)&gt;0.99)*AND(($B609/'Analisis 6sigma'!$D$7)&lt;1),1,0)</f>
        <v>0</v>
      </c>
      <c r="F609" s="2">
        <f>+IF((($B609/'Analisis 6sigma'!$D$9)&gt;0.99)*AND(($B609/'Analisis 6sigma'!$D$9)&lt;1),1,0)</f>
        <v>0</v>
      </c>
    </row>
    <row r="610" spans="1:6" ht="12">
      <c r="A610">
        <v>604</v>
      </c>
      <c r="B610">
        <f t="shared" si="9"/>
        <v>1.5496</v>
      </c>
      <c r="C610" s="2">
        <f>2-(NORMDIST(B610,'Analisis 6sigma'!$D$14,'Analisis 6sigma'!$D$16,TRUE)*2)</f>
        <v>0.07580620100408675</v>
      </c>
      <c r="D610" s="2">
        <f>(NORMDIST($B610,'Analisis 6sigma'!$D$14,'Analisis 6sigma'!$D$16,FALSE))/NORMDIST('Analisis 6sigma'!$D$14,'Analisis 6sigma'!$D$14,'Analisis 6sigma'!$D$16,FALSE)</f>
        <v>0.2067388729412932</v>
      </c>
      <c r="E610" s="2">
        <f>+IF((($B610/'Analisis 6sigma'!$D$7)&gt;0.99)*AND(($B610/'Analisis 6sigma'!$D$7)&lt;1),1,0)</f>
        <v>0</v>
      </c>
      <c r="F610" s="2">
        <f>+IF((($B610/'Analisis 6sigma'!$D$9)&gt;0.99)*AND(($B610/'Analisis 6sigma'!$D$9)&lt;1),1,0)</f>
        <v>0</v>
      </c>
    </row>
    <row r="611" spans="1:6" ht="12">
      <c r="A611">
        <v>605</v>
      </c>
      <c r="B611">
        <f t="shared" si="9"/>
        <v>1.552</v>
      </c>
      <c r="C611" s="2">
        <f>2-(NORMDIST(B611,'Analisis 6sigma'!$D$14,'Analisis 6sigma'!$D$16,TRUE)*2)</f>
        <v>0.07363271157315165</v>
      </c>
      <c r="D611" s="2">
        <f>(NORMDIST($B611,'Analisis 6sigma'!$D$14,'Analisis 6sigma'!$D$16,FALSE))/NORMDIST('Analisis 6sigma'!$D$14,'Analisis 6sigma'!$D$14,'Analisis 6sigma'!$D$16,FALSE)</f>
        <v>0.20188405563127568</v>
      </c>
      <c r="E611" s="2">
        <f>+IF((($B611/'Analisis 6sigma'!$D$7)&gt;0.99)*AND(($B611/'Analisis 6sigma'!$D$7)&lt;1),1,0)</f>
        <v>0</v>
      </c>
      <c r="F611" s="2">
        <f>+IF((($B611/'Analisis 6sigma'!$D$9)&gt;0.99)*AND(($B611/'Analisis 6sigma'!$D$9)&lt;1),1,0)</f>
        <v>0</v>
      </c>
    </row>
    <row r="612" spans="1:6" ht="12">
      <c r="A612">
        <v>606</v>
      </c>
      <c r="B612">
        <f t="shared" si="9"/>
        <v>1.5544</v>
      </c>
      <c r="C612" s="2">
        <f>2-(NORMDIST(B612,'Analisis 6sigma'!$D$14,'Analisis 6sigma'!$D$16,TRUE)*2)</f>
        <v>0.07151044976575016</v>
      </c>
      <c r="D612" s="2">
        <f>(NORMDIST($B612,'Analisis 6sigma'!$D$14,'Analisis 6sigma'!$D$16,FALSE))/NORMDIST('Analisis 6sigma'!$D$14,'Analisis 6sigma'!$D$14,'Analisis 6sigma'!$D$16,FALSE)</f>
        <v>0.1971081986805515</v>
      </c>
      <c r="E612" s="2">
        <f>+IF((($B612/'Analisis 6sigma'!$D$7)&gt;0.99)*AND(($B612/'Analisis 6sigma'!$D$7)&lt;1),1,0)</f>
        <v>0</v>
      </c>
      <c r="F612" s="2">
        <f>+IF((($B612/'Analisis 6sigma'!$D$9)&gt;0.99)*AND(($B612/'Analisis 6sigma'!$D$9)&lt;1),1,0)</f>
        <v>0</v>
      </c>
    </row>
    <row r="613" spans="1:6" ht="12">
      <c r="A613">
        <v>607</v>
      </c>
      <c r="B613">
        <f t="shared" si="9"/>
        <v>1.5568</v>
      </c>
      <c r="C613" s="2">
        <f>2-(NORMDIST(B613,'Analisis 6sigma'!$D$14,'Analisis 6sigma'!$D$16,TRUE)*2)</f>
        <v>0.06943857654297925</v>
      </c>
      <c r="D613" s="2">
        <f>(NORMDIST($B613,'Analisis 6sigma'!$D$14,'Analisis 6sigma'!$D$16,FALSE))/NORMDIST('Analisis 6sigma'!$D$14,'Analisis 6sigma'!$D$14,'Analisis 6sigma'!$D$16,FALSE)</f>
        <v>0.1924111120165844</v>
      </c>
      <c r="E613" s="2">
        <f>+IF((($B613/'Analisis 6sigma'!$D$7)&gt;0.99)*AND(($B613/'Analisis 6sigma'!$D$7)&lt;1),1,0)</f>
        <v>0</v>
      </c>
      <c r="F613" s="2">
        <f>+IF((($B613/'Analisis 6sigma'!$D$9)&gt;0.99)*AND(($B613/'Analisis 6sigma'!$D$9)&lt;1),1,0)</f>
        <v>0</v>
      </c>
    </row>
    <row r="614" spans="1:6" ht="12">
      <c r="A614">
        <v>608</v>
      </c>
      <c r="B614">
        <f t="shared" si="9"/>
        <v>1.5592</v>
      </c>
      <c r="C614" s="2">
        <f>2-(NORMDIST(B614,'Analisis 6sigma'!$D$14,'Analisis 6sigma'!$D$16,TRUE)*2)</f>
        <v>0.0674162550857087</v>
      </c>
      <c r="D614" s="2">
        <f>(NORMDIST($B614,'Analisis 6sigma'!$D$14,'Analisis 6sigma'!$D$16,FALSE))/NORMDIST('Analisis 6sigma'!$D$14,'Analisis 6sigma'!$D$14,'Analisis 6sigma'!$D$16,FALSE)</f>
        <v>0.18779256857377002</v>
      </c>
      <c r="E614" s="2">
        <f>+IF((($B614/'Analisis 6sigma'!$D$7)&gt;0.99)*AND(($B614/'Analisis 6sigma'!$D$7)&lt;1),1,0)</f>
        <v>0</v>
      </c>
      <c r="F614" s="2">
        <f>+IF((($B614/'Analisis 6sigma'!$D$9)&gt;0.99)*AND(($B614/'Analisis 6sigma'!$D$9)&lt;1),1,0)</f>
        <v>0</v>
      </c>
    </row>
    <row r="615" spans="1:6" ht="12">
      <c r="A615">
        <v>609</v>
      </c>
      <c r="B615">
        <f t="shared" si="9"/>
        <v>1.5616</v>
      </c>
      <c r="C615" s="2">
        <f>2-(NORMDIST(B615,'Analisis 6sigma'!$D$14,'Analisis 6sigma'!$D$16,TRUE)*2)</f>
        <v>0.06544265118260006</v>
      </c>
      <c r="D615" s="2">
        <f>(NORMDIST($B615,'Analisis 6sigma'!$D$14,'Analisis 6sigma'!$D$16,FALSE))/NORMDIST('Analisis 6sigma'!$D$14,'Analisis 6sigma'!$D$14,'Analisis 6sigma'!$D$16,FALSE)</f>
        <v>0.18325230533444356</v>
      </c>
      <c r="E615" s="2">
        <f>+IF((($B615/'Analisis 6sigma'!$D$7)&gt;0.99)*AND(($B615/'Analisis 6sigma'!$D$7)&lt;1),1,0)</f>
        <v>0</v>
      </c>
      <c r="F615" s="2">
        <f>+IF((($B615/'Analisis 6sigma'!$D$9)&gt;0.99)*AND(($B615/'Analisis 6sigma'!$D$9)&lt;1),1,0)</f>
        <v>0</v>
      </c>
    </row>
    <row r="616" spans="1:6" ht="12">
      <c r="A616">
        <v>610</v>
      </c>
      <c r="B616">
        <f t="shared" si="9"/>
        <v>1.564</v>
      </c>
      <c r="C616" s="2">
        <f>2-(NORMDIST(B616,'Analisis 6sigma'!$D$14,'Analisis 6sigma'!$D$16,TRUE)*2)</f>
        <v>0.06351693360701516</v>
      </c>
      <c r="D616" s="2">
        <f>(NORMDIST($B616,'Analisis 6sigma'!$D$14,'Analisis 6sigma'!$D$16,FALSE))/NORMDIST('Analisis 6sigma'!$D$14,'Analisis 6sigma'!$D$14,'Analisis 6sigma'!$D$16,FALSE)</f>
        <v>0.17879002437656355</v>
      </c>
      <c r="E616" s="2">
        <f>+IF((($B616/'Analisis 6sigma'!$D$7)&gt;0.99)*AND(($B616/'Analisis 6sigma'!$D$7)&lt;1),1,0)</f>
        <v>0</v>
      </c>
      <c r="F616" s="2">
        <f>+IF((($B616/'Analisis 6sigma'!$D$9)&gt;0.99)*AND(($B616/'Analisis 6sigma'!$D$9)&lt;1),1,0)</f>
        <v>0</v>
      </c>
    </row>
    <row r="617" spans="1:6" ht="12">
      <c r="A617">
        <v>611</v>
      </c>
      <c r="B617">
        <f t="shared" si="9"/>
        <v>1.5664</v>
      </c>
      <c r="C617" s="2">
        <f>2-(NORMDIST(B617,'Analisis 6sigma'!$D$14,'Analisis 6sigma'!$D$16,TRUE)*2)</f>
        <v>0.06163827448274439</v>
      </c>
      <c r="D617" s="2">
        <f>(NORMDIST($B617,'Analisis 6sigma'!$D$14,'Analisis 6sigma'!$D$16,FALSE))/NORMDIST('Analisis 6sigma'!$D$14,'Analisis 6sigma'!$D$14,'Analisis 6sigma'!$D$16,FALSE)</f>
        <v>0.17440539392680043</v>
      </c>
      <c r="E617" s="2">
        <f>+IF((($B617/'Analisis 6sigma'!$D$7)&gt;0.99)*AND(($B617/'Analisis 6sigma'!$D$7)&lt;1),1,0)</f>
        <v>0</v>
      </c>
      <c r="F617" s="2">
        <f>+IF((($B617/'Analisis 6sigma'!$D$9)&gt;0.99)*AND(($B617/'Analisis 6sigma'!$D$9)&lt;1),1,0)</f>
        <v>0</v>
      </c>
    </row>
    <row r="618" spans="1:6" ht="12">
      <c r="A618">
        <v>612</v>
      </c>
      <c r="B618">
        <f t="shared" si="9"/>
        <v>1.5688</v>
      </c>
      <c r="C618" s="2">
        <f>2-(NORMDIST(B618,'Analisis 6sigma'!$D$14,'Analisis 6sigma'!$D$16,TRUE)*2)</f>
        <v>0.059805849638514985</v>
      </c>
      <c r="D618" s="2">
        <f>(NORMDIST($B618,'Analisis 6sigma'!$D$14,'Analisis 6sigma'!$D$16,FALSE))/NORMDIST('Analisis 6sigma'!$D$14,'Analisis 6sigma'!$D$14,'Analisis 6sigma'!$D$16,FALSE)</f>
        <v>0.17009804941779663</v>
      </c>
      <c r="E618" s="2">
        <f>+IF((($B618/'Analisis 6sigma'!$D$7)&gt;0.99)*AND(($B618/'Analisis 6sigma'!$D$7)&lt;1),1,0)</f>
        <v>0</v>
      </c>
      <c r="F618" s="2">
        <f>+IF((($B618/'Analisis 6sigma'!$D$9)&gt;0.99)*AND(($B618/'Analisis 6sigma'!$D$9)&lt;1),1,0)</f>
        <v>0</v>
      </c>
    </row>
    <row r="619" spans="1:6" ht="12">
      <c r="A619">
        <v>613</v>
      </c>
      <c r="B619">
        <f t="shared" si="9"/>
        <v>1.5712</v>
      </c>
      <c r="C619" s="2">
        <f>2-(NORMDIST(B619,'Analisis 6sigma'!$D$14,'Analisis 6sigma'!$D$16,TRUE)*2)</f>
        <v>0.05801883895122928</v>
      </c>
      <c r="D619" s="2">
        <f>(NORMDIST($B619,'Analisis 6sigma'!$D$14,'Analisis 6sigma'!$D$16,FALSE))/NORMDIST('Analisis 6sigma'!$D$14,'Analisis 6sigma'!$D$14,'Analisis 6sigma'!$D$16,FALSE)</f>
        <v>0.16586759454837946</v>
      </c>
      <c r="E619" s="2">
        <f>+IF((($B619/'Analisis 6sigma'!$D$7)&gt;0.99)*AND(($B619/'Analisis 6sigma'!$D$7)&lt;1),1,0)</f>
        <v>0</v>
      </c>
      <c r="F619" s="2">
        <f>+IF((($B619/'Analisis 6sigma'!$D$9)&gt;0.99)*AND(($B619/'Analisis 6sigma'!$D$9)&lt;1),1,0)</f>
        <v>0</v>
      </c>
    </row>
    <row r="620" spans="1:6" ht="12">
      <c r="A620">
        <v>614</v>
      </c>
      <c r="B620">
        <f t="shared" si="9"/>
        <v>1.5736</v>
      </c>
      <c r="C620" s="2">
        <f>2-(NORMDIST(B620,'Analisis 6sigma'!$D$14,'Analisis 6sigma'!$D$16,TRUE)*2)</f>
        <v>0.05627642667791677</v>
      </c>
      <c r="D620" s="2">
        <f>(NORMDIST($B620,'Analisis 6sigma'!$D$14,'Analisis 6sigma'!$D$16,FALSE))/NORMDIST('Analisis 6sigma'!$D$14,'Analisis 6sigma'!$D$14,'Analisis 6sigma'!$D$16,FALSE)</f>
        <v>0.1617136023455374</v>
      </c>
      <c r="E620" s="2">
        <f>+IF((($B620/'Analisis 6sigma'!$D$7)&gt;0.99)*AND(($B620/'Analisis 6sigma'!$D$7)&lt;1),1,0)</f>
        <v>0</v>
      </c>
      <c r="F620" s="2">
        <f>+IF((($B620/'Analisis 6sigma'!$D$9)&gt;0.99)*AND(($B620/'Analisis 6sigma'!$D$9)&lt;1),1,0)</f>
        <v>0</v>
      </c>
    </row>
    <row r="621" spans="1:6" ht="12">
      <c r="A621">
        <v>615</v>
      </c>
      <c r="B621">
        <f t="shared" si="9"/>
        <v>1.576</v>
      </c>
      <c r="C621" s="2">
        <f>2-(NORMDIST(B621,'Analisis 6sigma'!$D$14,'Analisis 6sigma'!$D$16,TRUE)*2)</f>
        <v>0.05457780177638316</v>
      </c>
      <c r="D621" s="2">
        <f>(NORMDIST($B621,'Analisis 6sigma'!$D$14,'Analisis 6sigma'!$D$16,FALSE))/NORMDIST('Analisis 6sigma'!$D$14,'Analisis 6sigma'!$D$14,'Analisis 6sigma'!$D$16,FALSE)</f>
        <v>0.15763561622700029</v>
      </c>
      <c r="E621" s="2">
        <f>+IF((($B621/'Analisis 6sigma'!$D$7)&gt;0.99)*AND(($B621/'Analisis 6sigma'!$D$7)&lt;1),1,0)</f>
        <v>0</v>
      </c>
      <c r="F621" s="2">
        <f>+IF((($B621/'Analisis 6sigma'!$D$9)&gt;0.99)*AND(($B621/'Analisis 6sigma'!$D$9)&lt;1),1,0)</f>
        <v>0</v>
      </c>
    </row>
    <row r="622" spans="1:6" ht="12">
      <c r="A622">
        <v>616</v>
      </c>
      <c r="B622">
        <f t="shared" si="9"/>
        <v>1.5784</v>
      </c>
      <c r="C622" s="2">
        <f>2-(NORMDIST(B622,'Analisis 6sigma'!$D$14,'Analisis 6sigma'!$D$16,TRUE)*2)</f>
        <v>0.05292215821455715</v>
      </c>
      <c r="D622" s="2">
        <f>(NORMDIST($B622,'Analisis 6sigma'!$D$14,'Analisis 6sigma'!$D$16,FALSE))/NORMDIST('Analisis 6sigma'!$D$14,'Analisis 6sigma'!$D$14,'Analisis 6sigma'!$D$16,FALSE)</f>
        <v>0.15363315106328432</v>
      </c>
      <c r="E622" s="2">
        <f>+IF((($B622/'Analisis 6sigma'!$D$7)&gt;0.99)*AND(($B622/'Analisis 6sigma'!$D$7)&lt;1),1,0)</f>
        <v>0</v>
      </c>
      <c r="F622" s="2">
        <f>+IF((($B622/'Analisis 6sigma'!$D$9)&gt;0.99)*AND(($B622/'Analisis 6sigma'!$D$9)&lt;1),1,0)</f>
        <v>0</v>
      </c>
    </row>
    <row r="623" spans="1:6" ht="12">
      <c r="A623">
        <v>617</v>
      </c>
      <c r="B623">
        <f t="shared" si="9"/>
        <v>1.5808</v>
      </c>
      <c r="C623" s="2">
        <f>2-(NORMDIST(B623,'Analisis 6sigma'!$D$14,'Analisis 6sigma'!$D$16,TRUE)*2)</f>
        <v>0.051308695268545534</v>
      </c>
      <c r="D623" s="2">
        <f>(NORMDIST($B623,'Analisis 6sigma'!$D$14,'Analisis 6sigma'!$D$16,FALSE))/NORMDIST('Analisis 6sigma'!$D$14,'Analisis 6sigma'!$D$14,'Analisis 6sigma'!$D$16,FALSE)</f>
        <v>0.14970569423810384</v>
      </c>
      <c r="E623" s="2">
        <f>+IF((($B623/'Analisis 6sigma'!$D$7)&gt;0.99)*AND(($B623/'Analisis 6sigma'!$D$7)&lt;1),1,0)</f>
        <v>0</v>
      </c>
      <c r="F623" s="2">
        <f>+IF((($B623/'Analisis 6sigma'!$D$9)&gt;0.99)*AND(($B623/'Analisis 6sigma'!$D$9)&lt;1),1,0)</f>
        <v>0</v>
      </c>
    </row>
    <row r="624" spans="1:6" ht="12">
      <c r="A624">
        <v>618</v>
      </c>
      <c r="B624">
        <f t="shared" si="9"/>
        <v>1.5832</v>
      </c>
      <c r="C624" s="2">
        <f>2-(NORMDIST(B624,'Analisis 6sigma'!$D$14,'Analisis 6sigma'!$D$16,TRUE)*2)</f>
        <v>0.049736617809422734</v>
      </c>
      <c r="D624" s="2">
        <f>(NORMDIST($B624,'Analisis 6sigma'!$D$14,'Analisis 6sigma'!$D$16,FALSE))/NORMDIST('Analisis 6sigma'!$D$14,'Analisis 6sigma'!$D$14,'Analisis 6sigma'!$D$16,FALSE)</f>
        <v>0.14585270670606798</v>
      </c>
      <c r="E624" s="2">
        <f>+IF((($B624/'Analisis 6sigma'!$D$7)&gt;0.99)*AND(($B624/'Analisis 6sigma'!$D$7)&lt;1),1,0)</f>
        <v>0</v>
      </c>
      <c r="F624" s="2">
        <f>+IF((($B624/'Analisis 6sigma'!$D$9)&gt;0.99)*AND(($B624/'Analisis 6sigma'!$D$9)&lt;1),1,0)</f>
        <v>0</v>
      </c>
    </row>
    <row r="625" spans="1:6" ht="12">
      <c r="A625">
        <v>619</v>
      </c>
      <c r="B625">
        <f t="shared" si="9"/>
        <v>1.5856</v>
      </c>
      <c r="C625" s="2">
        <f>2-(NORMDIST(B625,'Analisis 6sigma'!$D$14,'Analisis 6sigma'!$D$16,TRUE)*2)</f>
        <v>0.04820513657878456</v>
      </c>
      <c r="D625" s="2">
        <f>(NORMDIST($B625,'Analisis 6sigma'!$D$14,'Analisis 6sigma'!$D$16,FALSE))/NORMDIST('Analisis 6sigma'!$D$14,'Analisis 6sigma'!$D$14,'Analisis 6sigma'!$D$16,FALSE)</f>
        <v>0.1420736240466226</v>
      </c>
      <c r="E625" s="2">
        <f>+IF((($B625/'Analisis 6sigma'!$D$7)&gt;0.99)*AND(($B625/'Analisis 6sigma'!$D$7)&lt;1),1,0)</f>
        <v>0</v>
      </c>
      <c r="F625" s="2">
        <f>+IF((($B625/'Analisis 6sigma'!$D$9)&gt;0.99)*AND(($B625/'Analisis 6sigma'!$D$9)&lt;1),1,0)</f>
        <v>0</v>
      </c>
    </row>
    <row r="626" spans="1:6" ht="12">
      <c r="A626">
        <v>620</v>
      </c>
      <c r="B626">
        <f t="shared" si="9"/>
        <v>1.588</v>
      </c>
      <c r="C626" s="2">
        <f>2-(NORMDIST(B626,'Analisis 6sigma'!$D$14,'Analisis 6sigma'!$D$16,TRUE)*2)</f>
        <v>0.0467134684531163</v>
      </c>
      <c r="D626" s="2">
        <f>(NORMDIST($B626,'Analisis 6sigma'!$D$14,'Analisis 6sigma'!$D$16,FALSE))/NORMDIST('Analisis 6sigma'!$D$14,'Analisis 6sigma'!$D$14,'Analisis 6sigma'!$D$16,FALSE)</f>
        <v>0.13836785751321887</v>
      </c>
      <c r="E626" s="2">
        <f>+IF((($B626/'Analisis 6sigma'!$D$7)&gt;0.99)*AND(($B626/'Analisis 6sigma'!$D$7)&lt;1),1,0)</f>
        <v>0</v>
      </c>
      <c r="F626" s="2">
        <f>+IF((($B626/'Analisis 6sigma'!$D$9)&gt;0.99)*AND(($B626/'Analisis 6sigma'!$D$9)&lt;1),1,0)</f>
        <v>0</v>
      </c>
    </row>
    <row r="627" spans="1:6" ht="12">
      <c r="A627">
        <v>621</v>
      </c>
      <c r="B627">
        <f t="shared" si="9"/>
        <v>1.5904</v>
      </c>
      <c r="C627" s="2">
        <f>2-(NORMDIST(B627,'Analisis 6sigma'!$D$14,'Analisis 6sigma'!$D$16,TRUE)*2)</f>
        <v>0.04526083669702863</v>
      </c>
      <c r="D627" s="2">
        <f>(NORMDIST($B627,'Analisis 6sigma'!$D$14,'Analisis 6sigma'!$D$16,FALSE))/NORMDIST('Analisis 6sigma'!$D$14,'Analisis 6sigma'!$D$14,'Analisis 6sigma'!$D$16,FALSE)</f>
        <v>0.13473479507673378</v>
      </c>
      <c r="E627" s="2">
        <f>+IF((($B627/'Analisis 6sigma'!$D$7)&gt;0.99)*AND(($B627/'Analisis 6sigma'!$D$7)&lt;1),1,0)</f>
        <v>0</v>
      </c>
      <c r="F627" s="2">
        <f>+IF((($B627/'Analisis 6sigma'!$D$9)&gt;0.99)*AND(($B627/'Analisis 6sigma'!$D$9)&lt;1),1,0)</f>
        <v>0</v>
      </c>
    </row>
    <row r="628" spans="1:6" ht="12">
      <c r="A628">
        <v>622</v>
      </c>
      <c r="B628">
        <f t="shared" si="9"/>
        <v>1.5928</v>
      </c>
      <c r="C628" s="2">
        <f>2-(NORMDIST(B628,'Analisis 6sigma'!$D$14,'Analisis 6sigma'!$D$16,TRUE)*2)</f>
        <v>0.04384647120542562</v>
      </c>
      <c r="D628" s="2">
        <f>(NORMDIST($B628,'Analisis 6sigma'!$D$14,'Analisis 6sigma'!$D$16,FALSE))/NORMDIST('Analisis 6sigma'!$D$14,'Analisis 6sigma'!$D$14,'Analisis 6sigma'!$D$16,FALSE)</f>
        <v>0.13117380246218383</v>
      </c>
      <c r="E628" s="2">
        <f>+IF((($B628/'Analisis 6sigma'!$D$7)&gt;0.99)*AND(($B628/'Analisis 6sigma'!$D$7)&lt;1),1,0)</f>
        <v>0</v>
      </c>
      <c r="F628" s="2">
        <f>+IF((($B628/'Analisis 6sigma'!$D$9)&gt;0.99)*AND(($B628/'Analisis 6sigma'!$D$9)&lt;1),1,0)</f>
        <v>0</v>
      </c>
    </row>
    <row r="629" spans="1:6" ht="12">
      <c r="A629">
        <v>623</v>
      </c>
      <c r="B629">
        <f t="shared" si="9"/>
        <v>1.5952</v>
      </c>
      <c r="C629" s="2">
        <f>2-(NORMDIST(B629,'Analisis 6sigma'!$D$14,'Analisis 6sigma'!$D$16,TRUE)*2)</f>
        <v>0.04246960873468697</v>
      </c>
      <c r="D629" s="2">
        <f>(NORMDIST($B629,'Analisis 6sigma'!$D$14,'Analisis 6sigma'!$D$16,FALSE))/NORMDIST('Analisis 6sigma'!$D$14,'Analisis 6sigma'!$D$14,'Analisis 6sigma'!$D$16,FALSE)</f>
        <v>0.12768422417782546</v>
      </c>
      <c r="E629" s="2">
        <f>+IF((($B629/'Analisis 6sigma'!$D$7)&gt;0.99)*AND(($B629/'Analisis 6sigma'!$D$7)&lt;1),1,0)</f>
        <v>0</v>
      </c>
      <c r="F629" s="2">
        <f>+IF((($B629/'Analisis 6sigma'!$D$9)&gt;0.99)*AND(($B629/'Analisis 6sigma'!$D$9)&lt;1),1,0)</f>
        <v>0</v>
      </c>
    </row>
    <row r="630" spans="1:6" ht="12">
      <c r="A630">
        <v>624</v>
      </c>
      <c r="B630">
        <f t="shared" si="9"/>
        <v>1.5976</v>
      </c>
      <c r="C630" s="2">
        <f>2-(NORMDIST(B630,'Analisis 6sigma'!$D$14,'Analisis 6sigma'!$D$16,TRUE)*2)</f>
        <v>0.04112949312294467</v>
      </c>
      <c r="D630" s="2">
        <f>(NORMDIST($B630,'Analisis 6sigma'!$D$14,'Analisis 6sigma'!$D$16,FALSE))/NORMDIST('Analisis 6sigma'!$D$14,'Analisis 6sigma'!$D$14,'Analisis 6sigma'!$D$16,FALSE)</f>
        <v>0.12426538453575267</v>
      </c>
      <c r="E630" s="2">
        <f>+IF((($B630/'Analisis 6sigma'!$D$7)&gt;0.99)*AND(($B630/'Analisis 6sigma'!$D$7)&lt;1),1,0)</f>
        <v>0</v>
      </c>
      <c r="F630" s="2">
        <f>+IF((($B630/'Analisis 6sigma'!$D$9)&gt;0.99)*AND(($B630/'Analisis 6sigma'!$D$9)&lt;1),1,0)</f>
        <v>0</v>
      </c>
    </row>
    <row r="631" spans="1:6" ht="12">
      <c r="A631">
        <v>625</v>
      </c>
      <c r="B631">
        <f t="shared" si="9"/>
        <v>1.6</v>
      </c>
      <c r="C631" s="2">
        <f>2-(NORMDIST(B631,'Analisis 6sigma'!$D$14,'Analisis 6sigma'!$D$16,TRUE)*2)</f>
        <v>0.039825375499550564</v>
      </c>
      <c r="D631" s="2">
        <f>(NORMDIST($B631,'Analisis 6sigma'!$D$14,'Analisis 6sigma'!$D$16,FALSE))/NORMDIST('Analisis 6sigma'!$D$14,'Analisis 6sigma'!$D$14,'Analisis 6sigma'!$D$16,FALSE)</f>
        <v>0.12091658866314386</v>
      </c>
      <c r="E631" s="2">
        <f>+IF((($B631/'Analisis 6sigma'!$D$7)&gt;0.99)*AND(($B631/'Analisis 6sigma'!$D$7)&lt;1),1,0)</f>
        <v>0</v>
      </c>
      <c r="F631" s="2">
        <f>+IF((($B631/'Analisis 6sigma'!$D$9)&gt;0.99)*AND(($B631/'Analisis 6sigma'!$D$9)&lt;1),1,0)</f>
        <v>0</v>
      </c>
    </row>
    <row r="632" spans="1:6" ht="12">
      <c r="A632">
        <v>626</v>
      </c>
      <c r="B632">
        <f t="shared" si="9"/>
        <v>1.6024</v>
      </c>
      <c r="C632" s="2">
        <f>2-(NORMDIST(B632,'Analisis 6sigma'!$D$14,'Analisis 6sigma'!$D$16,TRUE)*2)</f>
        <v>0.03855651448384134</v>
      </c>
      <c r="D632" s="2">
        <f>(NORMDIST($B632,'Analisis 6sigma'!$D$14,'Analisis 6sigma'!$D$16,FALSE))/NORMDIST('Analisis 6sigma'!$D$14,'Analisis 6sigma'!$D$14,'Analisis 6sigma'!$D$16,FALSE)</f>
        <v>0.11763712350334589</v>
      </c>
      <c r="E632" s="2">
        <f>+IF((($B632/'Analisis 6sigma'!$D$7)&gt;0.99)*AND(($B632/'Analisis 6sigma'!$D$7)&lt;1),1,0)</f>
        <v>0</v>
      </c>
      <c r="F632" s="2">
        <f>+IF((($B632/'Analisis 6sigma'!$D$9)&gt;0.99)*AND(($B632/'Analisis 6sigma'!$D$9)&lt;1),1,0)</f>
        <v>0</v>
      </c>
    </row>
    <row r="633" spans="1:6" ht="12">
      <c r="A633">
        <v>627</v>
      </c>
      <c r="B633">
        <f t="shared" si="9"/>
        <v>1.6048</v>
      </c>
      <c r="C633" s="2">
        <f>2-(NORMDIST(B633,'Analisis 6sigma'!$D$14,'Analisis 6sigma'!$D$16,TRUE)*2)</f>
        <v>0.037322176373308036</v>
      </c>
      <c r="D633" s="2">
        <f>(NORMDIST($B633,'Analisis 6sigma'!$D$14,'Analisis 6sigma'!$D$16,FALSE))/NORMDIST('Analisis 6sigma'!$D$14,'Analisis 6sigma'!$D$14,'Analisis 6sigma'!$D$16,FALSE)</f>
        <v>0.11442625880600724</v>
      </c>
      <c r="E633" s="2">
        <f>+IF((($B633/'Analisis 6sigma'!$D$7)&gt;0.99)*AND(($B633/'Analisis 6sigma'!$D$7)&lt;1),1,0)</f>
        <v>0</v>
      </c>
      <c r="F633" s="2">
        <f>+IF((($B633/'Analisis 6sigma'!$D$9)&gt;0.99)*AND(($B633/'Analisis 6sigma'!$D$9)&lt;1),1,0)</f>
        <v>0</v>
      </c>
    </row>
    <row r="634" spans="1:6" ht="12">
      <c r="A634">
        <v>628</v>
      </c>
      <c r="B634">
        <f t="shared" si="9"/>
        <v>1.6072</v>
      </c>
      <c r="C634" s="2">
        <f>2-(NORMDIST(B634,'Analisis 6sigma'!$D$14,'Analisis 6sigma'!$D$16,TRUE)*2)</f>
        <v>0.036121635321296974</v>
      </c>
      <c r="D634" s="2">
        <f>(NORMDIST($B634,'Analisis 6sigma'!$D$14,'Analisis 6sigma'!$D$16,FALSE))/NORMDIST('Analisis 6sigma'!$D$14,'Analisis 6sigma'!$D$14,'Analisis 6sigma'!$D$16,FALSE)</f>
        <v>0.111283248105522</v>
      </c>
      <c r="E634" s="2">
        <f>+IF((($B634/'Analisis 6sigma'!$D$7)&gt;0.99)*AND(($B634/'Analisis 6sigma'!$D$7)&lt;1),1,0)</f>
        <v>0</v>
      </c>
      <c r="F634" s="2">
        <f>+IF((($B634/'Analisis 6sigma'!$D$9)&gt;0.99)*AND(($B634/'Analisis 6sigma'!$D$9)&lt;1),1,0)</f>
        <v>0</v>
      </c>
    </row>
    <row r="635" spans="1:6" ht="12">
      <c r="A635">
        <v>629</v>
      </c>
      <c r="B635">
        <f t="shared" si="9"/>
        <v>1.6096</v>
      </c>
      <c r="C635" s="2">
        <f>2-(NORMDIST(B635,'Analisis 6sigma'!$D$14,'Analisis 6sigma'!$D$16,TRUE)*2)</f>
        <v>0.034954173504363695</v>
      </c>
      <c r="D635" s="2">
        <f>(NORMDIST($B635,'Analisis 6sigma'!$D$14,'Analisis 6sigma'!$D$16,FALSE))/NORMDIST('Analisis 6sigma'!$D$14,'Analisis 6sigma'!$D$14,'Analisis 6sigma'!$D$16,FALSE)</f>
        <v>0.10820732968706583</v>
      </c>
      <c r="E635" s="2">
        <f>+IF((($B635/'Analisis 6sigma'!$D$7)&gt;0.99)*AND(($B635/'Analisis 6sigma'!$D$7)&lt;1),1,0)</f>
        <v>0</v>
      </c>
      <c r="F635" s="2">
        <f>+IF((($B635/'Analisis 6sigma'!$D$9)&gt;0.99)*AND(($B635/'Analisis 6sigma'!$D$9)&lt;1),1,0)</f>
        <v>0</v>
      </c>
    </row>
    <row r="636" spans="1:6" ht="12">
      <c r="A636">
        <v>630</v>
      </c>
      <c r="B636">
        <f t="shared" si="9"/>
        <v>1.612</v>
      </c>
      <c r="C636" s="2">
        <f>2-(NORMDIST(B636,'Analisis 6sigma'!$D$14,'Analisis 6sigma'!$D$16,TRUE)*2)</f>
        <v>0.03381908127942124</v>
      </c>
      <c r="D636" s="2">
        <f>(NORMDIST($B636,'Analisis 6sigma'!$D$14,'Analisis 6sigma'!$D$16,FALSE))/NORMDIST('Analisis 6sigma'!$D$14,'Analisis 6sigma'!$D$14,'Analisis 6sigma'!$D$16,FALSE)</f>
        <v>0.10519772753955005</v>
      </c>
      <c r="E636" s="2">
        <f>+IF((($B636/'Analisis 6sigma'!$D$7)&gt;0.99)*AND(($B636/'Analisis 6sigma'!$D$7)&lt;1),1,0)</f>
        <v>0</v>
      </c>
      <c r="F636" s="2">
        <f>+IF((($B636/'Analisis 6sigma'!$D$9)&gt;0.99)*AND(($B636/'Analisis 6sigma'!$D$9)&lt;1),1,0)</f>
        <v>0</v>
      </c>
    </row>
    <row r="637" spans="1:6" ht="12">
      <c r="A637">
        <v>631</v>
      </c>
      <c r="B637">
        <f t="shared" si="9"/>
        <v>1.6144</v>
      </c>
      <c r="C637" s="2">
        <f>2-(NORMDIST(B637,'Analisis 6sigma'!$D$14,'Analisis 6sigma'!$D$16,TRUE)*2)</f>
        <v>0.03271565733082227</v>
      </c>
      <c r="D637" s="2">
        <f>(NORMDIST($B637,'Analisis 6sigma'!$D$14,'Analisis 6sigma'!$D$16,FALSE))/NORMDIST('Analisis 6sigma'!$D$14,'Analisis 6sigma'!$D$14,'Analisis 6sigma'!$D$16,FALSE)</f>
        <v>0.10225365229485076</v>
      </c>
      <c r="E637" s="2">
        <f>+IF((($B637/'Analisis 6sigma'!$D$7)&gt;0.99)*AND(($B637/'Analisis 6sigma'!$D$7)&lt;1),1,0)</f>
        <v>0</v>
      </c>
      <c r="F637" s="2">
        <f>+IF((($B637/'Analisis 6sigma'!$D$9)&gt;0.99)*AND(($B637/'Analisis 6sigma'!$D$9)&lt;1),1,0)</f>
        <v>0</v>
      </c>
    </row>
    <row r="638" spans="1:6" ht="12">
      <c r="A638">
        <v>632</v>
      </c>
      <c r="B638">
        <f t="shared" si="9"/>
        <v>1.6168</v>
      </c>
      <c r="C638" s="2">
        <f>2-(NORMDIST(B638,'Analisis 6sigma'!$D$14,'Analisis 6sigma'!$D$16,TRUE)*2)</f>
        <v>0.03164320880752358</v>
      </c>
      <c r="D638" s="2">
        <f>(NORMDIST($B638,'Analisis 6sigma'!$D$14,'Analisis 6sigma'!$D$16,FALSE))/NORMDIST('Analisis 6sigma'!$D$14,'Analisis 6sigma'!$D$14,'Analisis 6sigma'!$D$16,FALSE)</f>
        <v>0.09937430215270031</v>
      </c>
      <c r="E638" s="2">
        <f>+IF((($B638/'Analisis 6sigma'!$D$7)&gt;0.99)*AND(($B638/'Analisis 6sigma'!$D$7)&lt;1),1,0)</f>
        <v>0</v>
      </c>
      <c r="F638" s="2">
        <f>+IF((($B638/'Analisis 6sigma'!$D$9)&gt;0.99)*AND(($B638/'Analisis 6sigma'!$D$9)&lt;1),1,0)</f>
        <v>0</v>
      </c>
    </row>
    <row r="639" spans="1:6" ht="12">
      <c r="A639">
        <v>633</v>
      </c>
      <c r="B639">
        <f t="shared" si="9"/>
        <v>1.6192</v>
      </c>
      <c r="C639" s="2">
        <f>2-(NORMDIST(B639,'Analisis 6sigma'!$D$14,'Analisis 6sigma'!$D$16,TRUE)*2)</f>
        <v>0.030601051450491523</v>
      </c>
      <c r="D639" s="2">
        <f>(NORMDIST($B639,'Analisis 6sigma'!$D$14,'Analisis 6sigma'!$D$16,FALSE))/NORMDIST('Analisis 6sigma'!$D$14,'Analisis 6sigma'!$D$14,'Analisis 6sigma'!$D$16,FALSE)</f>
        <v>0.09655886379067442</v>
      </c>
      <c r="E639" s="2">
        <f>+IF((($B639/'Analisis 6sigma'!$D$7)&gt;0.99)*AND(($B639/'Analisis 6sigma'!$D$7)&lt;1),1,0)</f>
        <v>0</v>
      </c>
      <c r="F639" s="2">
        <f>+IF((($B639/'Analisis 6sigma'!$D$9)&gt;0.99)*AND(($B639/'Analisis 6sigma'!$D$9)&lt;1),1,0)</f>
        <v>0</v>
      </c>
    </row>
    <row r="640" spans="1:6" ht="12">
      <c r="A640">
        <v>634</v>
      </c>
      <c r="B640">
        <f t="shared" si="9"/>
        <v>1.6216</v>
      </c>
      <c r="C640" s="2">
        <f>2-(NORMDIST(B640,'Analisis 6sigma'!$D$14,'Analisis 6sigma'!$D$16,TRUE)*2)</f>
        <v>0.02958850971050886</v>
      </c>
      <c r="D640" s="2">
        <f>(NORMDIST($B640,'Analisis 6sigma'!$D$14,'Analisis 6sigma'!$D$16,FALSE))/NORMDIST('Analisis 6sigma'!$D$14,'Analisis 6sigma'!$D$14,'Analisis 6sigma'!$D$16,FALSE)</f>
        <v>0.09380651325872924</v>
      </c>
      <c r="E640" s="2">
        <f>+IF((($B640/'Analisis 6sigma'!$D$7)&gt;0.99)*AND(($B640/'Analisis 6sigma'!$D$7)&lt;1),1,0)</f>
        <v>0</v>
      </c>
      <c r="F640" s="2">
        <f>+IF((($B640/'Analisis 6sigma'!$D$9)&gt;0.99)*AND(($B640/'Analisis 6sigma'!$D$9)&lt;1),1,0)</f>
        <v>0</v>
      </c>
    </row>
    <row r="641" spans="1:6" ht="12">
      <c r="A641">
        <v>635</v>
      </c>
      <c r="B641">
        <f t="shared" si="9"/>
        <v>1.624</v>
      </c>
      <c r="C641" s="2">
        <f>2-(NORMDIST(B641,'Analisis 6sigma'!$D$14,'Analisis 6sigma'!$D$16,TRUE)*2)</f>
        <v>0.028604916856546758</v>
      </c>
      <c r="D641" s="2">
        <f>(NORMDIST($B641,'Analisis 6sigma'!$D$14,'Analisis 6sigma'!$D$16,FALSE))/NORMDIST('Analisis 6sigma'!$D$14,'Analisis 6sigma'!$D$14,'Analisis 6sigma'!$D$16,FALSE)</f>
        <v>0.09111641685778535</v>
      </c>
      <c r="E641" s="2">
        <f>+IF((($B641/'Analisis 6sigma'!$D$7)&gt;0.99)*AND(($B641/'Analisis 6sigma'!$D$7)&lt;1),1,0)</f>
        <v>0</v>
      </c>
      <c r="F641" s="2">
        <f>+IF((($B641/'Analisis 6sigma'!$D$9)&gt;0.99)*AND(($B641/'Analisis 6sigma'!$D$9)&lt;1),1,0)</f>
        <v>0</v>
      </c>
    </row>
    <row r="642" spans="1:6" ht="12">
      <c r="A642">
        <v>636</v>
      </c>
      <c r="B642">
        <f t="shared" si="9"/>
        <v>1.6264</v>
      </c>
      <c r="C642" s="2">
        <f>2-(NORMDIST(B642,'Analisis 6sigma'!$D$14,'Analisis 6sigma'!$D$16,TRUE)*2)</f>
        <v>0.027649615074879952</v>
      </c>
      <c r="D642" s="2">
        <f>(NORMDIST($B642,'Analisis 6sigma'!$D$14,'Analisis 6sigma'!$D$16,FALSE))/NORMDIST('Analisis 6sigma'!$D$14,'Analisis 6sigma'!$D$14,'Analisis 6sigma'!$D$16,FALSE)</f>
        <v>0.08848773200188753</v>
      </c>
      <c r="E642" s="2">
        <f>+IF((($B642/'Analisis 6sigma'!$D$7)&gt;0.99)*AND(($B642/'Analisis 6sigma'!$D$7)&lt;1),1,0)</f>
        <v>0</v>
      </c>
      <c r="F642" s="2">
        <f>+IF((($B642/'Analisis 6sigma'!$D$9)&gt;0.99)*AND(($B642/'Analisis 6sigma'!$D$9)&lt;1),1,0)</f>
        <v>0</v>
      </c>
    </row>
    <row r="643" spans="1:6" ht="12">
      <c r="A643">
        <v>637</v>
      </c>
      <c r="B643">
        <f t="shared" si="9"/>
        <v>1.6288</v>
      </c>
      <c r="C643" s="2">
        <f>2-(NORMDIST(B643,'Analisis 6sigma'!$D$14,'Analisis 6sigma'!$D$16,TRUE)*2)</f>
        <v>0.026721955559117827</v>
      </c>
      <c r="D643" s="2">
        <f>(NORMDIST($B643,'Analisis 6sigma'!$D$14,'Analisis 6sigma'!$D$16,FALSE))/NORMDIST('Analisis 6sigma'!$D$14,'Analisis 6sigma'!$D$14,'Analisis 6sigma'!$D$16,FALSE)</f>
        <v>0.08591960806349967</v>
      </c>
      <c r="E643" s="2">
        <f>+IF((($B643/'Analisis 6sigma'!$D$7)&gt;0.99)*AND(($B643/'Analisis 6sigma'!$D$7)&lt;1),1,0)</f>
        <v>0</v>
      </c>
      <c r="F643" s="2">
        <f>+IF((($B643/'Analisis 6sigma'!$D$9)&gt;0.99)*AND(($B643/'Analisis 6sigma'!$D$9)&lt;1),1,0)</f>
        <v>0</v>
      </c>
    </row>
    <row r="644" spans="1:6" ht="12">
      <c r="A644">
        <v>638</v>
      </c>
      <c r="B644">
        <f t="shared" si="9"/>
        <v>1.6312</v>
      </c>
      <c r="C644" s="2">
        <f>2-(NORMDIST(B644,'Analisis 6sigma'!$D$14,'Analisis 6sigma'!$D$16,TRUE)*2)</f>
        <v>0.02582129859133442</v>
      </c>
      <c r="D644" s="2">
        <f>(NORMDIST($B644,'Analisis 6sigma'!$D$14,'Analisis 6sigma'!$D$16,FALSE))/NORMDIST('Analisis 6sigma'!$D$14,'Analisis 6sigma'!$D$14,'Analisis 6sigma'!$D$16,FALSE)</f>
        <v>0.0834111872015328</v>
      </c>
      <c r="E644" s="2">
        <f>+IF((($B644/'Analisis 6sigma'!$D$7)&gt;0.99)*AND(($B644/'Analisis 6sigma'!$D$7)&lt;1),1,0)</f>
        <v>0</v>
      </c>
      <c r="F644" s="2">
        <f>+IF((($B644/'Analisis 6sigma'!$D$9)&gt;0.99)*AND(($B644/'Analisis 6sigma'!$D$9)&lt;1),1,0)</f>
        <v>0</v>
      </c>
    </row>
    <row r="645" spans="1:6" ht="12">
      <c r="A645">
        <v>639</v>
      </c>
      <c r="B645">
        <f t="shared" si="9"/>
        <v>1.6336</v>
      </c>
      <c r="C645" s="2">
        <f>2-(NORMDIST(B645,'Analisis 6sigma'!$D$14,'Analisis 6sigma'!$D$16,TRUE)*2)</f>
        <v>0.024947013614482483</v>
      </c>
      <c r="D645" s="2">
        <f>(NORMDIST($B645,'Analisis 6sigma'!$D$14,'Analisis 6sigma'!$D$16,FALSE))/NORMDIST('Analisis 6sigma'!$D$14,'Analisis 6sigma'!$D$14,'Analisis 6sigma'!$D$16,FALSE)</f>
        <v>0.08096160517173284</v>
      </c>
      <c r="E645" s="2">
        <f>+IF((($B645/'Analisis 6sigma'!$D$7)&gt;0.99)*AND(($B645/'Analisis 6sigma'!$D$7)&lt;1),1,0)</f>
        <v>0</v>
      </c>
      <c r="F645" s="2">
        <f>+IF((($B645/'Analisis 6sigma'!$D$9)&gt;0.99)*AND(($B645/'Analisis 6sigma'!$D$9)&lt;1),1,0)</f>
        <v>0</v>
      </c>
    </row>
    <row r="646" spans="1:6" ht="12">
      <c r="A646">
        <v>640</v>
      </c>
      <c r="B646">
        <f t="shared" si="9"/>
        <v>1.636</v>
      </c>
      <c r="C646" s="2">
        <f>2-(NORMDIST(B646,'Analisis 6sigma'!$D$14,'Analisis 6sigma'!$D$16,TRUE)*2)</f>
        <v>0.02409847929628328</v>
      </c>
      <c r="D646" s="2">
        <f>(NORMDIST($B646,'Analisis 6sigma'!$D$14,'Analisis 6sigma'!$D$16,FALSE))/NORMDIST('Analisis 6sigma'!$D$14,'Analisis 6sigma'!$D$14,'Analisis 6sigma'!$D$16,FALSE)</f>
        <v>0.07856999211908704</v>
      </c>
      <c r="E646" s="2">
        <f>+IF((($B646/'Analisis 6sigma'!$D$7)&gt;0.99)*AND(($B646/'Analisis 6sigma'!$D$7)&lt;1),1,0)</f>
        <v>0</v>
      </c>
      <c r="F646" s="2">
        <f>+IF((($B646/'Analisis 6sigma'!$D$9)&gt;0.99)*AND(($B646/'Analisis 6sigma'!$D$9)&lt;1),1,0)</f>
        <v>0</v>
      </c>
    </row>
    <row r="647" spans="1:6" ht="12">
      <c r="A647">
        <v>641</v>
      </c>
      <c r="B647">
        <f aca="true" t="shared" si="10" ref="B647:B710">+$C$3+$C$5*0.001*A647</f>
        <v>1.6384</v>
      </c>
      <c r="C647" s="2">
        <f>2-(NORMDIST(B647,'Analisis 6sigma'!$D$14,'Analisis 6sigma'!$D$16,TRUE)*2)</f>
        <v>0.023275083584781475</v>
      </c>
      <c r="D647" s="2">
        <f>(NORMDIST($B647,'Analisis 6sigma'!$D$14,'Analisis 6sigma'!$D$16,FALSE))/NORMDIST('Analisis 6sigma'!$D$14,'Analisis 6sigma'!$D$14,'Analisis 6sigma'!$D$16,FALSE)</f>
        <v>0.07623547335194403</v>
      </c>
      <c r="E647" s="2">
        <f>+IF((($B647/'Analisis 6sigma'!$D$7)&gt;0.99)*AND(($B647/'Analisis 6sigma'!$D$7)&lt;1),1,0)</f>
        <v>0</v>
      </c>
      <c r="F647" s="2">
        <f>+IF((($B647/'Analisis 6sigma'!$D$9)&gt;0.99)*AND(($B647/'Analisis 6sigma'!$D$9)&lt;1),1,0)</f>
        <v>0</v>
      </c>
    </row>
    <row r="648" spans="1:6" ht="12">
      <c r="A648">
        <v>642</v>
      </c>
      <c r="B648">
        <f t="shared" si="10"/>
        <v>1.6408</v>
      </c>
      <c r="C648" s="2">
        <f>2-(NORMDIST(B648,'Analisis 6sigma'!$D$14,'Analisis 6sigma'!$D$16,TRUE)*2)</f>
        <v>0.022476223755764524</v>
      </c>
      <c r="D648" s="2">
        <f>(NORMDIST($B648,'Analisis 6sigma'!$D$14,'Analisis 6sigma'!$D$16,FALSE))/NORMDIST('Analisis 6sigma'!$D$14,'Analisis 6sigma'!$D$14,'Analisis 6sigma'!$D$16,FALSE)</f>
        <v>0.07395717009756962</v>
      </c>
      <c r="E648" s="2">
        <f>+IF((($B648/'Analisis 6sigma'!$D$7)&gt;0.99)*AND(($B648/'Analisis 6sigma'!$D$7)&lt;1),1,0)</f>
        <v>0</v>
      </c>
      <c r="F648" s="2">
        <f>+IF((($B648/'Analisis 6sigma'!$D$9)&gt;0.99)*AND(($B648/'Analisis 6sigma'!$D$9)&lt;1),1,0)</f>
        <v>0</v>
      </c>
    </row>
    <row r="649" spans="1:6" ht="12">
      <c r="A649">
        <v>643</v>
      </c>
      <c r="B649">
        <f t="shared" si="10"/>
        <v>1.6432</v>
      </c>
      <c r="C649" s="2">
        <f>2-(NORMDIST(B649,'Analisis 6sigma'!$D$14,'Analisis 6sigma'!$D$16,TRUE)*2)</f>
        <v>0.02170130645224355</v>
      </c>
      <c r="D649" s="2">
        <f>(NORMDIST($B649,'Analisis 6sigma'!$D$14,'Analisis 6sigma'!$D$16,FALSE))/NORMDIST('Analisis 6sigma'!$D$14,'Analisis 6sigma'!$D$14,'Analisis 6sigma'!$D$16,FALSE)</f>
        <v>0.0717342002388912</v>
      </c>
      <c r="E649" s="2">
        <f>+IF((($B649/'Analisis 6sigma'!$D$7)&gt;0.99)*AND(($B649/'Analisis 6sigma'!$D$7)&lt;1),1,0)</f>
        <v>0</v>
      </c>
      <c r="F649" s="2">
        <f>+IF((($B649/'Analisis 6sigma'!$D$9)&gt;0.99)*AND(($B649/'Analisis 6sigma'!$D$9)&lt;1),1,0)</f>
        <v>0</v>
      </c>
    </row>
    <row r="650" spans="1:6" ht="12">
      <c r="A650">
        <v>644</v>
      </c>
      <c r="B650">
        <f t="shared" si="10"/>
        <v>1.6456</v>
      </c>
      <c r="C650" s="2">
        <f>2-(NORMDIST(B650,'Analisis 6sigma'!$D$14,'Analisis 6sigma'!$D$16,TRUE)*2)</f>
        <v>0.020949747716196176</v>
      </c>
      <c r="D650" s="2">
        <f>(NORMDIST($B650,'Analisis 6sigma'!$D$14,'Analisis 6sigma'!$D$16,FALSE))/NORMDIST('Analisis 6sigma'!$D$14,'Analisis 6sigma'!$D$14,'Analisis 6sigma'!$D$16,FALSE)</f>
        <v>0.0695656790322191</v>
      </c>
      <c r="E650" s="2">
        <f>+IF((($B650/'Analisis 6sigma'!$D$7)&gt;0.99)*AND(($B650/'Analisis 6sigma'!$D$7)&lt;1),1,0)</f>
        <v>0</v>
      </c>
      <c r="F650" s="2">
        <f>+IF((($B650/'Analisis 6sigma'!$D$9)&gt;0.99)*AND(($B650/'Analisis 6sigma'!$D$9)&lt;1),1,0)</f>
        <v>0</v>
      </c>
    </row>
    <row r="651" spans="1:6" ht="12">
      <c r="A651">
        <v>645</v>
      </c>
      <c r="B651">
        <f t="shared" si="10"/>
        <v>1.648</v>
      </c>
      <c r="C651" s="2">
        <f>2-(NORMDIST(B651,'Analisis 6sigma'!$D$14,'Analisis 6sigma'!$D$16,TRUE)*2)</f>
        <v>0.020220973012778254</v>
      </c>
      <c r="D651" s="2">
        <f>(NORMDIST($B651,'Analisis 6sigma'!$D$14,'Analisis 6sigma'!$D$16,FALSE))/NORMDIST('Analisis 6sigma'!$D$14,'Analisis 6sigma'!$D$14,'Analisis 6sigma'!$D$16,FALSE)</f>
        <v>0.0674507198057574</v>
      </c>
      <c r="E651" s="2">
        <f>+IF((($B651/'Analisis 6sigma'!$D$7)&gt;0.99)*AND(($B651/'Analisis 6sigma'!$D$7)&lt;1),1,0)</f>
        <v>0</v>
      </c>
      <c r="F651" s="2">
        <f>+IF((($B651/'Analisis 6sigma'!$D$9)&gt;0.99)*AND(($B651/'Analisis 6sigma'!$D$9)&lt;1),1,0)</f>
        <v>0</v>
      </c>
    </row>
    <row r="652" spans="1:6" ht="12">
      <c r="A652">
        <v>646</v>
      </c>
      <c r="B652">
        <f t="shared" si="10"/>
        <v>1.6504</v>
      </c>
      <c r="C652" s="2">
        <f>2-(NORMDIST(B652,'Analisis 6sigma'!$D$14,'Analisis 6sigma'!$D$16,TRUE)*2)</f>
        <v>0.01951441724720615</v>
      </c>
      <c r="D652" s="2">
        <f>(NORMDIST($B652,'Analisis 6sigma'!$D$14,'Analisis 6sigma'!$D$16,FALSE))/NORMDIST('Analisis 6sigma'!$D$14,'Analisis 6sigma'!$D$14,'Analisis 6sigma'!$D$16,FALSE)</f>
        <v>0.0653884346387476</v>
      </c>
      <c r="E652" s="2">
        <f>+IF((($B652/'Analisis 6sigma'!$D$7)&gt;0.99)*AND(($B652/'Analisis 6sigma'!$D$7)&lt;1),1,0)</f>
        <v>0</v>
      </c>
      <c r="F652" s="2">
        <f>+IF((($B652/'Analisis 6sigma'!$D$9)&gt;0.99)*AND(($B652/'Analisis 6sigma'!$D$9)&lt;1),1,0)</f>
        <v>0</v>
      </c>
    </row>
    <row r="653" spans="1:6" ht="12">
      <c r="A653">
        <v>647</v>
      </c>
      <c r="B653">
        <f t="shared" si="10"/>
        <v>1.6528</v>
      </c>
      <c r="C653" s="2">
        <f>2-(NORMDIST(B653,'Analisis 6sigma'!$D$14,'Analisis 6sigma'!$D$16,TRUE)*2)</f>
        <v>0.018829524774516715</v>
      </c>
      <c r="D653" s="2">
        <f>(NORMDIST($B653,'Analisis 6sigma'!$D$14,'Analisis 6sigma'!$D$16,FALSE))/NORMDIST('Analisis 6sigma'!$D$14,'Analisis 6sigma'!$D$14,'Analisis 6sigma'!$D$16,FALSE)</f>
        <v>0.06337793502111878</v>
      </c>
      <c r="E653" s="2">
        <f>+IF((($B653/'Analisis 6sigma'!$D$7)&gt;0.99)*AND(($B653/'Analisis 6sigma'!$D$7)&lt;1),1,0)</f>
        <v>0</v>
      </c>
      <c r="F653" s="2">
        <f>+IF((($B653/'Analisis 6sigma'!$D$9)&gt;0.99)*AND(($B653/'Analisis 6sigma'!$D$9)&lt;1),1,0)</f>
        <v>0</v>
      </c>
    </row>
    <row r="654" spans="1:6" ht="12">
      <c r="A654">
        <v>648</v>
      </c>
      <c r="B654">
        <f t="shared" si="10"/>
        <v>1.6552</v>
      </c>
      <c r="C654" s="2">
        <f>2-(NORMDIST(B654,'Analisis 6sigma'!$D$14,'Analisis 6sigma'!$D$16,TRUE)*2)</f>
        <v>0.01816574940241522</v>
      </c>
      <c r="D654" s="2">
        <f>(NORMDIST($B654,'Analisis 6sigma'!$D$14,'Analisis 6sigma'!$D$16,FALSE))/NORMDIST('Analisis 6sigma'!$D$14,'Analisis 6sigma'!$D$14,'Analisis 6sigma'!$D$16,FALSE)</f>
        <v>0.06141833249354168</v>
      </c>
      <c r="E654" s="2">
        <f>+IF((($B654/'Analisis 6sigma'!$D$7)&gt;0.99)*AND(($B654/'Analisis 6sigma'!$D$7)&lt;1),1,0)</f>
        <v>0</v>
      </c>
      <c r="F654" s="2">
        <f>+IF((($B654/'Analisis 6sigma'!$D$9)&gt;0.99)*AND(($B654/'Analisis 6sigma'!$D$9)&lt;1),1,0)</f>
        <v>0</v>
      </c>
    </row>
    <row r="655" spans="1:6" ht="12">
      <c r="A655">
        <v>649</v>
      </c>
      <c r="B655">
        <f t="shared" si="10"/>
        <v>1.6576</v>
      </c>
      <c r="C655" s="2">
        <f>2-(NORMDIST(B655,'Analisis 6sigma'!$D$14,'Analisis 6sigma'!$D$16,TRUE)*2)</f>
        <v>0.017522554387418676</v>
      </c>
      <c r="D655" s="2">
        <f>(NORMDIST($B655,'Analisis 6sigma'!$D$14,'Analisis 6sigma'!$D$16,FALSE))/NORMDIST('Analisis 6sigma'!$D$14,'Analisis 6sigma'!$D$14,'Analisis 6sigma'!$D$16,FALSE)</f>
        <v>0.0595087392678169</v>
      </c>
      <c r="E655" s="2">
        <f>+IF((($B655/'Analisis 6sigma'!$D$7)&gt;0.99)*AND(($B655/'Analisis 6sigma'!$D$7)&lt;1),1,0)</f>
        <v>0</v>
      </c>
      <c r="F655" s="2">
        <f>+IF((($B655/'Analisis 6sigma'!$D$9)&gt;0.99)*AND(($B655/'Analisis 6sigma'!$D$9)&lt;1),1,0)</f>
        <v>0</v>
      </c>
    </row>
    <row r="656" spans="1:6" ht="12">
      <c r="A656">
        <v>650</v>
      </c>
      <c r="B656">
        <f t="shared" si="10"/>
        <v>1.66</v>
      </c>
      <c r="C656" s="2">
        <f>2-(NORMDIST(B656,'Analisis 6sigma'!$D$14,'Analisis 6sigma'!$D$16,TRUE)*2)</f>
        <v>0.01689941242450166</v>
      </c>
      <c r="D656" s="2">
        <f>(NORMDIST($B656,'Analisis 6sigma'!$D$14,'Analisis 6sigma'!$D$16,FALSE))/NORMDIST('Analisis 6sigma'!$D$14,'Analisis 6sigma'!$D$14,'Analisis 6sigma'!$D$16,FALSE)</f>
        <v>0.0576482688275478</v>
      </c>
      <c r="E656" s="2">
        <f>+IF((($B656/'Analisis 6sigma'!$D$7)&gt;0.99)*AND(($B656/'Analisis 6sigma'!$D$7)&lt;1),1,0)</f>
        <v>0</v>
      </c>
      <c r="F656" s="2">
        <f>+IF((($B656/'Analisis 6sigma'!$D$9)&gt;0.99)*AND(($B656/'Analisis 6sigma'!$D$9)&lt;1),1,0)</f>
        <v>0</v>
      </c>
    </row>
    <row r="657" spans="1:6" ht="12">
      <c r="A657">
        <v>651</v>
      </c>
      <c r="B657">
        <f t="shared" si="10"/>
        <v>1.6624</v>
      </c>
      <c r="C657" s="2">
        <f>2-(NORMDIST(B657,'Analisis 6sigma'!$D$14,'Analisis 6sigma'!$D$16,TRUE)*2)</f>
        <v>0.016295805630460958</v>
      </c>
      <c r="D657" s="2">
        <f>(NORMDIST($B657,'Analisis 6sigma'!$D$14,'Analisis 6sigma'!$D$16,FALSE))/NORMDIST('Analisis 6sigma'!$D$14,'Analisis 6sigma'!$D$14,'Analisis 6sigma'!$D$16,FALSE)</f>
        <v>0.05583603650907782</v>
      </c>
      <c r="E657" s="2">
        <f>+IF((($B657/'Analisis 6sigma'!$D$7)&gt;0.99)*AND(($B657/'Analisis 6sigma'!$D$7)&lt;1),1,0)</f>
        <v>0</v>
      </c>
      <c r="F657" s="2">
        <f>+IF((($B657/'Analisis 6sigma'!$D$9)&gt;0.99)*AND(($B657/'Analisis 6sigma'!$D$9)&lt;1),1,0)</f>
        <v>0</v>
      </c>
    </row>
    <row r="658" spans="1:6" ht="12">
      <c r="A658">
        <v>652</v>
      </c>
      <c r="B658">
        <f t="shared" si="10"/>
        <v>1.6648</v>
      </c>
      <c r="C658" s="2">
        <f>2-(NORMDIST(B658,'Analisis 6sigma'!$D$14,'Analisis 6sigma'!$D$16,TRUE)*2)</f>
        <v>0.015711225521201078</v>
      </c>
      <c r="D658" s="2">
        <f>(NORMDIST($B658,'Analisis 6sigma'!$D$14,'Analisis 6sigma'!$D$16,FALSE))/NORMDIST('Analisis 6sigma'!$D$14,'Analisis 6sigma'!$D$14,'Analisis 6sigma'!$D$16,FALSE)</f>
        <v>0.054071160062697</v>
      </c>
      <c r="E658" s="2">
        <f>+IF((($B658/'Analisis 6sigma'!$D$7)&gt;0.99)*AND(($B658/'Analisis 6sigma'!$D$7)&lt;1),1,0)</f>
        <v>0</v>
      </c>
      <c r="F658" s="2">
        <f>+IF((($B658/'Analisis 6sigma'!$D$9)&gt;0.99)*AND(($B658/'Analisis 6sigma'!$D$9)&lt;1),1,0)</f>
        <v>0</v>
      </c>
    </row>
    <row r="659" spans="1:6" ht="12">
      <c r="A659">
        <v>653</v>
      </c>
      <c r="B659">
        <f t="shared" si="10"/>
        <v>1.6672</v>
      </c>
      <c r="C659" s="2">
        <f>2-(NORMDIST(B659,'Analisis 6sigma'!$D$14,'Analisis 6sigma'!$D$16,TRUE)*2)</f>
        <v>0.015145172983155764</v>
      </c>
      <c r="D659" s="2">
        <f>(NORMDIST($B659,'Analisis 6sigma'!$D$14,'Analisis 6sigma'!$D$16,FALSE))/NORMDIST('Analisis 6sigma'!$D$14,'Analisis 6sigma'!$D$14,'Analisis 6sigma'!$D$16,FALSE)</f>
        <v>0.05235276019414295</v>
      </c>
      <c r="E659" s="2">
        <f>+IF((($B659/'Analisis 6sigma'!$D$7)&gt;0.99)*AND(($B659/'Analisis 6sigma'!$D$7)&lt;1),1,0)</f>
        <v>0</v>
      </c>
      <c r="F659" s="2">
        <f>+IF((($B659/'Analisis 6sigma'!$D$9)&gt;0.99)*AND(($B659/'Analisis 6sigma'!$D$9)&lt;1),1,0)</f>
        <v>0</v>
      </c>
    </row>
    <row r="660" spans="1:6" ht="12">
      <c r="A660">
        <v>654</v>
      </c>
      <c r="B660">
        <f t="shared" si="10"/>
        <v>1.6696</v>
      </c>
      <c r="C660" s="2">
        <f>2-(NORMDIST(B660,'Analisis 6sigma'!$D$14,'Analisis 6sigma'!$D$16,TRUE)*2)</f>
        <v>0.014597158239054053</v>
      </c>
      <c r="D660" s="2">
        <f>(NORMDIST($B660,'Analisis 6sigma'!$D$14,'Analisis 6sigma'!$D$16,FALSE))/NORMDIST('Analisis 6sigma'!$D$14,'Analisis 6sigma'!$D$14,'Analisis 6sigma'!$D$16,FALSE)</f>
        <v>0.05067996108645007</v>
      </c>
      <c r="E660" s="2">
        <f>+IF((($B660/'Analisis 6sigma'!$D$7)&gt;0.99)*AND(($B660/'Analisis 6sigma'!$D$7)&lt;1),1,0)</f>
        <v>0</v>
      </c>
      <c r="F660" s="2">
        <f>+IF((($B660/'Analisis 6sigma'!$D$9)&gt;0.99)*AND(($B660/'Analisis 6sigma'!$D$9)&lt;1),1,0)</f>
        <v>0</v>
      </c>
    </row>
    <row r="661" spans="1:6" ht="12">
      <c r="A661">
        <v>655</v>
      </c>
      <c r="B661">
        <f t="shared" si="10"/>
        <v>1.672</v>
      </c>
      <c r="C661" s="2">
        <f>2-(NORMDIST(B661,'Analisis 6sigma'!$D$14,'Analisis 6sigma'!$D$16,TRUE)*2)</f>
        <v>0.014066700808237798</v>
      </c>
      <c r="D661" s="2">
        <f>(NORMDIST($B661,'Analisis 6sigma'!$D$14,'Analisis 6sigma'!$D$16,FALSE))/NORMDIST('Analisis 6sigma'!$D$14,'Analisis 6sigma'!$D$14,'Analisis 6sigma'!$D$16,FALSE)</f>
        <v>0.0490518909022183</v>
      </c>
      <c r="E661" s="2">
        <f>+IF((($B661/'Analisis 6sigma'!$D$7)&gt;0.99)*AND(($B661/'Analisis 6sigma'!$D$7)&lt;1),1,0)</f>
        <v>0</v>
      </c>
      <c r="F661" s="2">
        <f>+IF((($B661/'Analisis 6sigma'!$D$9)&gt;0.99)*AND(($B661/'Analisis 6sigma'!$D$9)&lt;1),1,0)</f>
        <v>0</v>
      </c>
    </row>
    <row r="662" spans="1:6" ht="12">
      <c r="A662">
        <v>656</v>
      </c>
      <c r="B662">
        <f t="shared" si="10"/>
        <v>1.6744</v>
      </c>
      <c r="C662" s="2">
        <f>2-(NORMDIST(B662,'Analisis 6sigma'!$D$14,'Analisis 6sigma'!$D$16,TRUE)*2)</f>
        <v>0.013553329461740038</v>
      </c>
      <c r="D662" s="2">
        <f>(NORMDIST($B662,'Analisis 6sigma'!$D$14,'Analisis 6sigma'!$D$16,FALSE))/NORMDIST('Analisis 6sigma'!$D$14,'Analisis 6sigma'!$D$14,'Analisis 6sigma'!$D$16,FALSE)</f>
        <v>0.047467682266398005</v>
      </c>
      <c r="E662" s="2">
        <f>+IF((($B662/'Analisis 6sigma'!$D$7)&gt;0.99)*AND(($B662/'Analisis 6sigma'!$D$7)&lt;1),1,0)</f>
        <v>0</v>
      </c>
      <c r="F662" s="2">
        <f>+IF((($B662/'Analisis 6sigma'!$D$9)&gt;0.99)*AND(($B662/'Analisis 6sigma'!$D$9)&lt;1),1,0)</f>
        <v>0</v>
      </c>
    </row>
    <row r="663" spans="1:6" ht="12">
      <c r="A663">
        <v>657</v>
      </c>
      <c r="B663">
        <f t="shared" si="10"/>
        <v>1.6768</v>
      </c>
      <c r="C663" s="2">
        <f>2-(NORMDIST(B663,'Analisis 6sigma'!$D$14,'Analisis 6sigma'!$D$16,TRUE)*2)</f>
        <v>0.0130565821723303</v>
      </c>
      <c r="D663" s="2">
        <f>(NORMDIST($B663,'Analisis 6sigma'!$D$14,'Analisis 6sigma'!$D$16,FALSE))/NORMDIST('Analisis 6sigma'!$D$14,'Analisis 6sigma'!$D$14,'Analisis 6sigma'!$D$16,FALSE)</f>
        <v>0.04592647272970628</v>
      </c>
      <c r="E663" s="2">
        <f>+IF((($B663/'Analisis 6sigma'!$D$7)&gt;0.99)*AND(($B663/'Analisis 6sigma'!$D$7)&lt;1),1,0)</f>
        <v>0</v>
      </c>
      <c r="F663" s="2">
        <f>+IF((($B663/'Analisis 6sigma'!$D$9)&gt;0.99)*AND(($B663/'Analisis 6sigma'!$D$9)&lt;1),1,0)</f>
        <v>0</v>
      </c>
    </row>
    <row r="664" spans="1:6" ht="12">
      <c r="A664">
        <v>658</v>
      </c>
      <c r="B664">
        <f t="shared" si="10"/>
        <v>1.6792</v>
      </c>
      <c r="C664" s="2">
        <f>2-(NORMDIST(B664,'Analisis 6sigma'!$D$14,'Analisis 6sigma'!$D$16,TRUE)*2)</f>
        <v>0.012576006059732192</v>
      </c>
      <c r="D664" s="2">
        <f>(NORMDIST($B664,'Analisis 6sigma'!$D$14,'Analisis 6sigma'!$D$16,FALSE))/NORMDIST('Analisis 6sigma'!$D$14,'Analisis 6sigma'!$D$14,'Analisis 6sigma'!$D$16,FALSE)</f>
        <v>0.0444274052128096</v>
      </c>
      <c r="E664" s="2">
        <f>+IF((($B664/'Analisis 6sigma'!$D$7)&gt;0.99)*AND(($B664/'Analisis 6sigma'!$D$7)&lt;1),1,0)</f>
        <v>0</v>
      </c>
      <c r="F664" s="2">
        <f>+IF((($B664/'Analisis 6sigma'!$D$9)&gt;0.99)*AND(($B664/'Analisis 6sigma'!$D$9)&lt;1),1,0)</f>
        <v>0</v>
      </c>
    </row>
    <row r="665" spans="1:6" ht="12">
      <c r="A665">
        <v>659</v>
      </c>
      <c r="B665">
        <f t="shared" si="10"/>
        <v>1.6816</v>
      </c>
      <c r="C665" s="2">
        <f>2-(NORMDIST(B665,'Analisis 6sigma'!$D$14,'Analisis 6sigma'!$D$16,TRUE)*2)</f>
        <v>0.012111157331217592</v>
      </c>
      <c r="D665" s="2">
        <f>(NORMDIST($B665,'Analisis 6sigma'!$D$14,'Analisis 6sigma'!$D$16,FALSE))/NORMDIST('Analisis 6sigma'!$D$14,'Analisis 6sigma'!$D$14,'Analisis 6sigma'!$D$16,FALSE)</f>
        <v>0.04296962843142989</v>
      </c>
      <c r="E665" s="2">
        <f>+IF((($B665/'Analisis 6sigma'!$D$7)&gt;0.99)*AND(($B665/'Analisis 6sigma'!$D$7)&lt;1),1,0)</f>
        <v>0</v>
      </c>
      <c r="F665" s="2">
        <f>+IF((($B665/'Analisis 6sigma'!$D$9)&gt;0.99)*AND(($B665/'Analisis 6sigma'!$D$9)&lt;1),1,0)</f>
        <v>0</v>
      </c>
    </row>
    <row r="666" spans="1:6" ht="12">
      <c r="A666">
        <v>660</v>
      </c>
      <c r="B666">
        <f t="shared" si="10"/>
        <v>1.684</v>
      </c>
      <c r="C666" s="2">
        <f>2-(NORMDIST(B666,'Analisis 6sigma'!$D$14,'Analisis 6sigma'!$D$16,TRUE)*2)</f>
        <v>0.011661601217778372</v>
      </c>
      <c r="D666" s="2">
        <f>(NORMDIST($B666,'Analisis 6sigma'!$D$14,'Analisis 6sigma'!$D$16,FALSE))/NORMDIST('Analisis 6sigma'!$D$14,'Analisis 6sigma'!$D$14,'Analisis 6sigma'!$D$16,FALSE)</f>
        <v>0.041552297302546344</v>
      </c>
      <c r="E666" s="2">
        <f>+IF((($B666/'Analisis 6sigma'!$D$7)&gt;0.99)*AND(($B666/'Analisis 6sigma'!$D$7)&lt;1),1,0)</f>
        <v>0</v>
      </c>
      <c r="F666" s="2">
        <f>+IF((($B666/'Analisis 6sigma'!$D$9)&gt;0.99)*AND(($B666/'Analisis 6sigma'!$D$9)&lt;1),1,0)</f>
        <v>0</v>
      </c>
    </row>
    <row r="667" spans="1:6" ht="12">
      <c r="A667">
        <v>661</v>
      </c>
      <c r="B667">
        <f t="shared" si="10"/>
        <v>1.6864000000000001</v>
      </c>
      <c r="C667" s="2">
        <f>2-(NORMDIST(B667,'Analisis 6sigma'!$D$14,'Analisis 6sigma'!$D$16,TRUE)*2)</f>
        <v>0.011226911906077719</v>
      </c>
      <c r="D667" s="2">
        <f>(NORMDIST($B667,'Analisis 6sigma'!$D$14,'Analisis 6sigma'!$D$16,FALSE))/NORMDIST('Analisis 6sigma'!$D$14,'Analisis 6sigma'!$D$14,'Analisis 6sigma'!$D$16,FALSE)</f>
        <v>0.04017457333188344</v>
      </c>
      <c r="E667" s="2">
        <f>+IF((($B667/'Analisis 6sigma'!$D$7)&gt;0.99)*AND(($B667/'Analisis 6sigma'!$D$7)&lt;1),1,0)</f>
        <v>0</v>
      </c>
      <c r="F667" s="2">
        <f>+IF((($B667/'Analisis 6sigma'!$D$9)&gt;0.99)*AND(($B667/'Analisis 6sigma'!$D$9)&lt;1),1,0)</f>
        <v>0</v>
      </c>
    </row>
    <row r="668" spans="1:6" ht="12">
      <c r="A668">
        <v>662</v>
      </c>
      <c r="B668">
        <f t="shared" si="10"/>
        <v>1.6888</v>
      </c>
      <c r="C668" s="2">
        <f>2-(NORMDIST(B668,'Analisis 6sigma'!$D$14,'Analisis 6sigma'!$D$16,TRUE)*2)</f>
        <v>0.01080667246637601</v>
      </c>
      <c r="D668" s="2">
        <f>(NORMDIST($B668,'Analisis 6sigma'!$D$14,'Analisis 6sigma'!$D$16,FALSE))/NORMDIST('Analisis 6sigma'!$D$14,'Analisis 6sigma'!$D$14,'Analisis 6sigma'!$D$16,FALSE)</f>
        <v>0.03883562498289399</v>
      </c>
      <c r="E668" s="2">
        <f>+IF((($B668/'Analisis 6sigma'!$D$7)&gt;0.99)*AND(($B668/'Analisis 6sigma'!$D$7)&lt;1),1,0)</f>
        <v>0</v>
      </c>
      <c r="F668" s="2">
        <f>+IF((($B668/'Analisis 6sigma'!$D$9)&gt;0.99)*AND(($B668/'Analisis 6sigma'!$D$9)&lt;1),1,0)</f>
        <v>0</v>
      </c>
    </row>
    <row r="669" spans="1:6" ht="12">
      <c r="A669">
        <v>663</v>
      </c>
      <c r="B669">
        <f t="shared" si="10"/>
        <v>1.6912</v>
      </c>
      <c r="C669" s="2">
        <f>2-(NORMDIST(B669,'Analisis 6sigma'!$D$14,'Analisis 6sigma'!$D$16,TRUE)*2)</f>
        <v>0.010400474776630642</v>
      </c>
      <c r="D669" s="2">
        <f>(NORMDIST($B669,'Analisis 6sigma'!$D$14,'Analisis 6sigma'!$D$16,FALSE))/NORMDIST('Analisis 6sigma'!$D$14,'Analisis 6sigma'!$D$14,'Analisis 6sigma'!$D$16,FALSE)</f>
        <v>0.03753462802745874</v>
      </c>
      <c r="E669" s="2">
        <f>+IF((($B669/'Analisis 6sigma'!$D$7)&gt;0.99)*AND(($B669/'Analisis 6sigma'!$D$7)&lt;1),1,0)</f>
        <v>0</v>
      </c>
      <c r="F669" s="2">
        <f>+IF((($B669/'Analisis 6sigma'!$D$9)&gt;0.99)*AND(($B669/'Analisis 6sigma'!$D$9)&lt;1),1,0)</f>
        <v>0</v>
      </c>
    </row>
    <row r="670" spans="1:6" ht="12">
      <c r="A670">
        <v>664</v>
      </c>
      <c r="B670">
        <f t="shared" si="10"/>
        <v>1.6936</v>
      </c>
      <c r="C670" s="2">
        <f>2-(NORMDIST(B670,'Analisis 6sigma'!$D$14,'Analisis 6sigma'!$D$16,TRUE)*2)</f>
        <v>0.010007919442959645</v>
      </c>
      <c r="D670" s="2">
        <f>(NORMDIST($B670,'Analisis 6sigma'!$D$14,'Analisis 6sigma'!$D$16,FALSE))/NORMDIST('Analisis 6sigma'!$D$14,'Analisis 6sigma'!$D$14,'Analisis 6sigma'!$D$16,FALSE)</f>
        <v>0.03627076587854312</v>
      </c>
      <c r="E670" s="2">
        <f>+IF((($B670/'Analisis 6sigma'!$D$7)&gt;0.99)*AND(($B670/'Analisis 6sigma'!$D$7)&lt;1),1,0)</f>
        <v>0</v>
      </c>
      <c r="F670" s="2">
        <f>+IF((($B670/'Analisis 6sigma'!$D$9)&gt;0.99)*AND(($B670/'Analisis 6sigma'!$D$9)&lt;1),1,0)</f>
        <v>0</v>
      </c>
    </row>
    <row r="671" spans="1:6" ht="12">
      <c r="A671">
        <v>665</v>
      </c>
      <c r="B671">
        <f t="shared" si="10"/>
        <v>1.696</v>
      </c>
      <c r="C671" s="2">
        <f>2-(NORMDIST(B671,'Analisis 6sigma'!$D$14,'Analisis 6sigma'!$D$16,TRUE)*2)</f>
        <v>0.009628615716662292</v>
      </c>
      <c r="D671" s="2">
        <f>(NORMDIST($B671,'Analisis 6sigma'!$D$14,'Analisis 6sigma'!$D$16,FALSE))/NORMDIST('Analisis 6sigma'!$D$14,'Analisis 6sigma'!$D$14,'Analisis 6sigma'!$D$16,FALSE)</f>
        <v>0.03504322990506177</v>
      </c>
      <c r="E671" s="2">
        <f>+IF((($B671/'Analisis 6sigma'!$D$7)&gt;0.99)*AND(($B671/'Analisis 6sigma'!$D$7)&lt;1),1,0)</f>
        <v>0</v>
      </c>
      <c r="F671" s="2">
        <f>+IF((($B671/'Analisis 6sigma'!$D$9)&gt;0.99)*AND(($B671/'Analisis 6sigma'!$D$9)&lt;1),1,0)</f>
        <v>0</v>
      </c>
    </row>
    <row r="672" spans="1:6" ht="12">
      <c r="A672">
        <v>666</v>
      </c>
      <c r="B672">
        <f t="shared" si="10"/>
        <v>1.6984</v>
      </c>
      <c r="C672" s="2">
        <f>2-(NORMDIST(B672,'Analisis 6sigma'!$D$14,'Analisis 6sigma'!$D$16,TRUE)*2)</f>
        <v>0.009262181407982295</v>
      </c>
      <c r="D672" s="2">
        <f>(NORMDIST($B672,'Analisis 6sigma'!$D$14,'Analisis 6sigma'!$D$16,FALSE))/NORMDIST('Analisis 6sigma'!$D$14,'Analisis 6sigma'!$D$14,'Analisis 6sigma'!$D$16,FALSE)</f>
        <v>0.03385121972921772</v>
      </c>
      <c r="E672" s="2">
        <f>+IF((($B672/'Analisis 6sigma'!$D$7)&gt;0.99)*AND(($B672/'Analisis 6sigma'!$D$7)&lt;1),1,0)</f>
        <v>0</v>
      </c>
      <c r="F672" s="2">
        <f>+IF((($B672/'Analisis 6sigma'!$D$9)&gt;0.99)*AND(($B672/'Analisis 6sigma'!$D$9)&lt;1),1,0)</f>
        <v>0</v>
      </c>
    </row>
    <row r="673" spans="1:6" ht="12">
      <c r="A673">
        <v>667</v>
      </c>
      <c r="B673">
        <f t="shared" si="10"/>
        <v>1.7008</v>
      </c>
      <c r="C673" s="2">
        <f>2-(NORMDIST(B673,'Analisis 6sigma'!$D$14,'Analisis 6sigma'!$D$16,TRUE)*2)</f>
        <v>0.008908242796801247</v>
      </c>
      <c r="D673" s="2">
        <f>(NORMDIST($B673,'Analisis 6sigma'!$D$14,'Analisis 6sigma'!$D$16,FALSE))/NORMDIST('Analisis 6sigma'!$D$14,'Analisis 6sigma'!$D$14,'Analisis 6sigma'!$D$16,FALSE)</f>
        <v>0.03269394350659384</v>
      </c>
      <c r="E673" s="2">
        <f>+IF((($B673/'Analisis 6sigma'!$D$7)&gt;0.99)*AND(($B673/'Analisis 6sigma'!$D$7)&lt;1),1,0)</f>
        <v>0</v>
      </c>
      <c r="F673" s="2">
        <f>+IF((($B673/'Analisis 6sigma'!$D$9)&gt;0.99)*AND(($B673/'Analisis 6sigma'!$D$9)&lt;1),1,0)</f>
        <v>0</v>
      </c>
    </row>
    <row r="674" spans="1:6" ht="12">
      <c r="A674">
        <v>668</v>
      </c>
      <c r="B674">
        <f t="shared" si="10"/>
        <v>1.7032</v>
      </c>
      <c r="C674" s="2">
        <f>2-(NORMDIST(B674,'Analisis 6sigma'!$D$14,'Analisis 6sigma'!$D$16,TRUE)*2)</f>
        <v>0.008566434540441481</v>
      </c>
      <c r="D674" s="2">
        <f>(NORMDIST($B674,'Analisis 6sigma'!$D$14,'Analisis 6sigma'!$D$16,FALSE))/NORMDIST('Analisis 6sigma'!$D$14,'Analisis 6sigma'!$D$14,'Analisis 6sigma'!$D$16,FALSE)</f>
        <v>0.03157061818928796</v>
      </c>
      <c r="E674" s="2">
        <f>+IF((($B674/'Analisis 6sigma'!$D$7)&gt;0.99)*AND(($B674/'Analisis 6sigma'!$D$7)&lt;1),1,0)</f>
        <v>0</v>
      </c>
      <c r="F674" s="2">
        <f>+IF((($B674/'Analisis 6sigma'!$D$9)&gt;0.99)*AND(($B674/'Analisis 6sigma'!$D$9)&lt;1),1,0)</f>
        <v>0</v>
      </c>
    </row>
    <row r="675" spans="1:6" ht="12">
      <c r="A675">
        <v>669</v>
      </c>
      <c r="B675">
        <f t="shared" si="10"/>
        <v>1.7056</v>
      </c>
      <c r="C675" s="2">
        <f>2-(NORMDIST(B675,'Analisis 6sigma'!$D$14,'Analisis 6sigma'!$D$16,TRUE)*2)</f>
        <v>0.008236399578759768</v>
      </c>
      <c r="D675" s="2">
        <f>(NORMDIST($B675,'Analisis 6sigma'!$D$14,'Analisis 6sigma'!$D$16,FALSE))/NORMDIST('Analisis 6sigma'!$D$14,'Analisis 6sigma'!$D$14,'Analisis 6sigma'!$D$16,FALSE)</f>
        <v>0.0304804697723902</v>
      </c>
      <c r="E675" s="2">
        <f>+IF((($B675/'Analisis 6sigma'!$D$7)&gt;0.99)*AND(($B675/'Analisis 6sigma'!$D$7)&lt;1),1,0)</f>
        <v>0</v>
      </c>
      <c r="F675" s="2">
        <f>+IF((($B675/'Analisis 6sigma'!$D$9)&gt;0.99)*AND(($B675/'Analisis 6sigma'!$D$9)&lt;1),1,0)</f>
        <v>0</v>
      </c>
    </row>
    <row r="676" spans="1:6" ht="12">
      <c r="A676">
        <v>670</v>
      </c>
      <c r="B676">
        <f t="shared" si="10"/>
        <v>1.708</v>
      </c>
      <c r="C676" s="2">
        <f>2-(NORMDIST(B676,'Analisis 6sigma'!$D$14,'Analisis 6sigma'!$D$16,TRUE)*2)</f>
        <v>0.007917789036703704</v>
      </c>
      <c r="D676" s="2">
        <f>(NORMDIST($B676,'Analisis 6sigma'!$D$14,'Analisis 6sigma'!$D$16,FALSE))/NORMDIST('Analisis 6sigma'!$D$14,'Analisis 6sigma'!$D$14,'Analisis 6sigma'!$D$16,FALSE)</f>
        <v>0.029422733524115986</v>
      </c>
      <c r="E676" s="2">
        <f>+IF((($B676/'Analisis 6sigma'!$D$7)&gt;0.99)*AND(($B676/'Analisis 6sigma'!$D$7)&lt;1),1,0)</f>
        <v>0</v>
      </c>
      <c r="F676" s="2">
        <f>+IF((($B676/'Analisis 6sigma'!$D$9)&gt;0.99)*AND(($B676/'Analisis 6sigma'!$D$9)&lt;1),1,0)</f>
        <v>0</v>
      </c>
    </row>
    <row r="677" spans="1:6" ht="12">
      <c r="A677">
        <v>671</v>
      </c>
      <c r="B677">
        <f t="shared" si="10"/>
        <v>1.7104</v>
      </c>
      <c r="C677" s="2">
        <f>2-(NORMDIST(B677,'Analisis 6sigma'!$D$14,'Analisis 6sigma'!$D$16,TRUE)*2)</f>
        <v>0.007610262124509104</v>
      </c>
      <c r="D677" s="2">
        <f>(NORMDIST($B677,'Analisis 6sigma'!$D$14,'Analisis 6sigma'!$D$16,FALSE))/NORMDIST('Analisis 6sigma'!$D$14,'Analisis 6sigma'!$D$14,'Analisis 6sigma'!$D$16,FALSE)</f>
        <v>0.028396654199914093</v>
      </c>
      <c r="E677" s="2">
        <f>+IF((($B677/'Analisis 6sigma'!$D$7)&gt;0.99)*AND(($B677/'Analisis 6sigma'!$D$7)&lt;1),1,0)</f>
        <v>0</v>
      </c>
      <c r="F677" s="2">
        <f>+IF((($B677/'Analisis 6sigma'!$D$9)&gt;0.99)*AND(($B677/'Analisis 6sigma'!$D$9)&lt;1),1,0)</f>
        <v>0</v>
      </c>
    </row>
    <row r="678" spans="1:6" ht="12">
      <c r="A678">
        <v>672</v>
      </c>
      <c r="B678">
        <f t="shared" si="10"/>
        <v>1.7128</v>
      </c>
      <c r="C678" s="2">
        <f>2-(NORMDIST(B678,'Analisis 6sigma'!$D$14,'Analisis 6sigma'!$D$16,TRUE)*2)</f>
        <v>0.00731348603569959</v>
      </c>
      <c r="D678" s="2">
        <f>(NORMDIST($B678,'Analisis 6sigma'!$D$14,'Analisis 6sigma'!$D$16,FALSE))/NORMDIST('Analisis 6sigma'!$D$14,'Analisis 6sigma'!$D$14,'Analisis 6sigma'!$D$16,FALSE)</f>
        <v>0.027401486240878164</v>
      </c>
      <c r="E678" s="2">
        <f>+IF((($B678/'Analisis 6sigma'!$D$7)&gt;0.99)*AND(($B678/'Analisis 6sigma'!$D$7)&lt;1),1,0)</f>
        <v>0</v>
      </c>
      <c r="F678" s="2">
        <f>+IF((($B678/'Analisis 6sigma'!$D$9)&gt;0.99)*AND(($B678/'Analisis 6sigma'!$D$9)&lt;1),1,0)</f>
        <v>0</v>
      </c>
    </row>
    <row r="679" spans="1:6" ht="12">
      <c r="A679">
        <v>673</v>
      </c>
      <c r="B679">
        <f t="shared" si="10"/>
        <v>1.7152</v>
      </c>
      <c r="C679" s="2">
        <f>2-(NORMDIST(B679,'Analisis 6sigma'!$D$14,'Analisis 6sigma'!$D$16,TRUE)*2)</f>
        <v>0.007027135843060028</v>
      </c>
      <c r="D679" s="2">
        <f>(NORMDIST($B679,'Analisis 6sigma'!$D$14,'Analisis 6sigma'!$D$16,FALSE))/NORMDIST('Analisis 6sigma'!$D$14,'Analisis 6sigma'!$D$14,'Analisis 6sigma'!$D$16,FALSE)</f>
        <v>0.02643649395679965</v>
      </c>
      <c r="E679" s="2">
        <f>+IF((($B679/'Analisis 6sigma'!$D$7)&gt;0.99)*AND(($B679/'Analisis 6sigma'!$D$7)&lt;1),1,0)</f>
        <v>0</v>
      </c>
      <c r="F679" s="2">
        <f>+IF((($B679/'Analisis 6sigma'!$D$9)&gt;0.99)*AND(($B679/'Analisis 6sigma'!$D$9)&lt;1),1,0)</f>
        <v>0</v>
      </c>
    </row>
    <row r="680" spans="1:6" ht="12">
      <c r="A680">
        <v>674</v>
      </c>
      <c r="B680">
        <f t="shared" si="10"/>
        <v>1.7176</v>
      </c>
      <c r="C680" s="2">
        <f>2-(NORMDIST(B680,'Analisis 6sigma'!$D$14,'Analisis 6sigma'!$D$16,TRUE)*2)</f>
        <v>0.006750894392741014</v>
      </c>
      <c r="D680" s="2">
        <f>(NORMDIST($B680,'Analisis 6sigma'!$D$14,'Analisis 6sigma'!$D$16,FALSE))/NORMDIST('Analisis 6sigma'!$D$14,'Analisis 6sigma'!$D$14,'Analisis 6sigma'!$D$16,FALSE)</f>
        <v>0.02550095169420418</v>
      </c>
      <c r="E680" s="2">
        <f>+IF((($B680/'Analisis 6sigma'!$D$7)&gt;0.99)*AND(($B680/'Analisis 6sigma'!$D$7)&lt;1),1,0)</f>
        <v>0</v>
      </c>
      <c r="F680" s="2">
        <f>+IF((($B680/'Analisis 6sigma'!$D$9)&gt;0.99)*AND(($B680/'Analisis 6sigma'!$D$9)&lt;1),1,0)</f>
        <v>0</v>
      </c>
    </row>
    <row r="681" spans="1:6" ht="12">
      <c r="A681">
        <v>675</v>
      </c>
      <c r="B681">
        <f t="shared" si="10"/>
        <v>1.72</v>
      </c>
      <c r="C681" s="2">
        <f>2-(NORMDIST(B681,'Analisis 6sigma'!$D$14,'Analisis 6sigma'!$D$16,TRUE)*2)</f>
        <v>0.006484452196655388</v>
      </c>
      <c r="D681" s="2">
        <f>(NORMDIST($B681,'Analisis 6sigma'!$D$14,'Analisis 6sigma'!$D$16,FALSE))/NORMDIST('Analisis 6sigma'!$D$14,'Analisis 6sigma'!$D$14,'Analisis 6sigma'!$D$16,FALSE)</f>
        <v>0.0245941439897238</v>
      </c>
      <c r="E681" s="2">
        <f>+IF((($B681/'Analisis 6sigma'!$D$7)&gt;0.99)*AND(($B681/'Analisis 6sigma'!$D$7)&lt;1),1,0)</f>
        <v>0</v>
      </c>
      <c r="F681" s="2">
        <f>+IF((($B681/'Analisis 6sigma'!$D$9)&gt;0.99)*AND(($B681/'Analisis 6sigma'!$D$9)&lt;1),1,0)</f>
        <v>0</v>
      </c>
    </row>
    <row r="682" spans="1:6" ht="12">
      <c r="A682">
        <v>676</v>
      </c>
      <c r="B682">
        <f t="shared" si="10"/>
        <v>1.7224</v>
      </c>
      <c r="C682" s="2">
        <f>2-(NORMDIST(B682,'Analisis 6sigma'!$D$14,'Analisis 6sigma'!$D$16,TRUE)*2)</f>
        <v>0.006227507323319115</v>
      </c>
      <c r="D682" s="2">
        <f>(NORMDIST($B682,'Analisis 6sigma'!$D$14,'Analisis 6sigma'!$D$16,FALSE))/NORMDIST('Analisis 6sigma'!$D$14,'Analisis 6sigma'!$D$14,'Analisis 6sigma'!$D$16,FALSE)</f>
        <v>0.02371536570915878</v>
      </c>
      <c r="E682" s="2">
        <f>+IF((($B682/'Analisis 6sigma'!$D$7)&gt;0.99)*AND(($B682/'Analisis 6sigma'!$D$7)&lt;1),1,0)</f>
        <v>0</v>
      </c>
      <c r="F682" s="2">
        <f>+IF((($B682/'Analisis 6sigma'!$D$9)&gt;0.99)*AND(($B682/'Analisis 6sigma'!$D$9)&lt;1),1,0)</f>
        <v>0</v>
      </c>
    </row>
    <row r="683" spans="1:6" ht="12">
      <c r="A683">
        <v>677</v>
      </c>
      <c r="B683">
        <f t="shared" si="10"/>
        <v>1.7248</v>
      </c>
      <c r="C683" s="2">
        <f>2-(NORMDIST(B683,'Analisis 6sigma'!$D$14,'Analisis 6sigma'!$D$16,TRUE)*2)</f>
        <v>0.005979765287286831</v>
      </c>
      <c r="D683" s="2">
        <f>(NORMDIST($B683,'Analisis 6sigma'!$D$14,'Analisis 6sigma'!$D$16,FALSE))/NORMDIST('Analisis 6sigma'!$D$14,'Analisis 6sigma'!$D$14,'Analisis 6sigma'!$D$16,FALSE)</f>
        <v>0.02286392217259071</v>
      </c>
      <c r="E683" s="2">
        <f>+IF((($B683/'Analisis 6sigma'!$D$7)&gt;0.99)*AND(($B683/'Analisis 6sigma'!$D$7)&lt;1),1,0)</f>
        <v>0</v>
      </c>
      <c r="F683" s="2">
        <f>+IF((($B683/'Analisis 6sigma'!$D$9)&gt;0.99)*AND(($B683/'Analisis 6sigma'!$D$9)&lt;1),1,0)</f>
        <v>0</v>
      </c>
    </row>
    <row r="684" spans="1:6" ht="12">
      <c r="A684">
        <v>678</v>
      </c>
      <c r="B684">
        <f t="shared" si="10"/>
        <v>1.7272</v>
      </c>
      <c r="C684" s="2">
        <f>2-(NORMDIST(B684,'Analisis 6sigma'!$D$14,'Analisis 6sigma'!$D$16,TRUE)*2)</f>
        <v>0.00574093893732841</v>
      </c>
      <c r="D684" s="2">
        <f>(NORMDIST($B684,'Analisis 6sigma'!$D$14,'Analisis 6sigma'!$D$16,FALSE))/NORMDIST('Analisis 6sigma'!$D$14,'Analisis 6sigma'!$D$14,'Analisis 6sigma'!$D$16,FALSE)</f>
        <v>0.02203912926591191</v>
      </c>
      <c r="E684" s="2">
        <f>+IF((($B684/'Analisis 6sigma'!$D$7)&gt;0.99)*AND(($B684/'Analisis 6sigma'!$D$7)&lt;1),1,0)</f>
        <v>0</v>
      </c>
      <c r="F684" s="2">
        <f>+IF((($B684/'Analisis 6sigma'!$D$9)&gt;0.99)*AND(($B684/'Analisis 6sigma'!$D$9)&lt;1),1,0)</f>
        <v>0</v>
      </c>
    </row>
    <row r="685" spans="1:6" ht="12">
      <c r="A685">
        <v>679</v>
      </c>
      <c r="B685">
        <f t="shared" si="10"/>
        <v>1.7296</v>
      </c>
      <c r="C685" s="2">
        <f>2-(NORMDIST(B685,'Analisis 6sigma'!$D$14,'Analisis 6sigma'!$D$16,TRUE)*2)</f>
        <v>0.005510748343492633</v>
      </c>
      <c r="D685" s="2">
        <f>(NORMDIST($B685,'Analisis 6sigma'!$D$14,'Analisis 6sigma'!$D$16,FALSE))/NORMDIST('Analisis 6sigma'!$D$14,'Analisis 6sigma'!$D$14,'Analisis 6sigma'!$D$16,FALSE)</f>
        <v>0.02124031353913876</v>
      </c>
      <c r="E685" s="2">
        <f>+IF((($B685/'Analisis 6sigma'!$D$7)&gt;0.99)*AND(($B685/'Analisis 6sigma'!$D$7)&lt;1),1,0)</f>
        <v>0</v>
      </c>
      <c r="F685" s="2">
        <f>+IF((($B685/'Analisis 6sigma'!$D$9)&gt;0.99)*AND(($B685/'Analisis 6sigma'!$D$9)&lt;1),1,0)</f>
        <v>0</v>
      </c>
    </row>
    <row r="686" spans="1:6" ht="12">
      <c r="A686">
        <v>680</v>
      </c>
      <c r="B686">
        <f t="shared" si="10"/>
        <v>1.732</v>
      </c>
      <c r="C686" s="2">
        <f>2-(NORMDIST(B686,'Analisis 6sigma'!$D$14,'Analisis 6sigma'!$D$16,TRUE)*2)</f>
        <v>0.005288920683188758</v>
      </c>
      <c r="D686" s="2">
        <f>(NORMDIST($B686,'Analisis 6sigma'!$D$14,'Analisis 6sigma'!$D$16,FALSE))/NORMDIST('Analisis 6sigma'!$D$14,'Analisis 6sigma'!$D$14,'Analisis 6sigma'!$D$16,FALSE)</f>
        <v>0.020466812291881544</v>
      </c>
      <c r="E686" s="2">
        <f>+IF((($B686/'Analisis 6sigma'!$D$7)&gt;0.99)*AND(($B686/'Analisis 6sigma'!$D$7)&lt;1),1,0)</f>
        <v>0</v>
      </c>
      <c r="F686" s="2">
        <f>+IF((($B686/'Analisis 6sigma'!$D$9)&gt;0.99)*AND(($B686/'Analisis 6sigma'!$D$9)&lt;1),1,0)</f>
        <v>0</v>
      </c>
    </row>
    <row r="687" spans="1:6" ht="12">
      <c r="A687">
        <v>681</v>
      </c>
      <c r="B687">
        <f t="shared" si="10"/>
        <v>1.7344</v>
      </c>
      <c r="C687" s="2">
        <f>2-(NORMDIST(B687,'Analisis 6sigma'!$D$14,'Analisis 6sigma'!$D$16,TRUE)*2)</f>
        <v>0.005075190126430762</v>
      </c>
      <c r="D687" s="2">
        <f>(NORMDIST($B687,'Analisis 6sigma'!$D$14,'Analisis 6sigma'!$D$16,FALSE))/NORMDIST('Analisis 6sigma'!$D$14,'Analisis 6sigma'!$D$14,'Analisis 6sigma'!$D$16,FALSE)</f>
        <v>0.019717973646343985</v>
      </c>
      <c r="E687" s="2">
        <f>+IF((($B687/'Analisis 6sigma'!$D$7)&gt;0.99)*AND(($B687/'Analisis 6sigma'!$D$7)&lt;1),1,0)</f>
        <v>0</v>
      </c>
      <c r="F687" s="2">
        <f>+IF((($B687/'Analisis 6sigma'!$D$9)&gt;0.99)*AND(($B687/'Analisis 6sigma'!$D$9)&lt;1),1,0)</f>
        <v>0</v>
      </c>
    </row>
    <row r="688" spans="1:6" ht="12">
      <c r="A688">
        <v>682</v>
      </c>
      <c r="B688">
        <f t="shared" si="10"/>
        <v>1.7368000000000001</v>
      </c>
      <c r="C688" s="2">
        <f>2-(NORMDIST(B688,'Analisis 6sigma'!$D$14,'Analisis 6sigma'!$D$16,TRUE)*2)</f>
        <v>0.004869297720365262</v>
      </c>
      <c r="D688" s="2">
        <f>(NORMDIST($B688,'Analisis 6sigma'!$D$14,'Analisis 6sigma'!$D$16,FALSE))/NORMDIST('Analisis 6sigma'!$D$14,'Analisis 6sigma'!$D$14,'Analisis 6sigma'!$D$16,FALSE)</f>
        <v>0.018993156608227882</v>
      </c>
      <c r="E688" s="2">
        <f>+IF((($B688/'Analisis 6sigma'!$D$7)&gt;0.99)*AND(($B688/'Analisis 6sigma'!$D$7)&lt;1),1,0)</f>
        <v>0</v>
      </c>
      <c r="F688" s="2">
        <f>+IF((($B688/'Analisis 6sigma'!$D$9)&gt;0.99)*AND(($B688/'Analisis 6sigma'!$D$9)&lt;1),1,0)</f>
        <v>0</v>
      </c>
    </row>
    <row r="689" spans="1:6" ht="12">
      <c r="A689">
        <v>683</v>
      </c>
      <c r="B689">
        <f t="shared" si="10"/>
        <v>1.7392</v>
      </c>
      <c r="C689" s="2">
        <f>2-(NORMDIST(B689,'Analisis 6sigma'!$D$14,'Analisis 6sigma'!$D$16,TRUE)*2)</f>
        <v>0.004670991273216796</v>
      </c>
      <c r="D689" s="2">
        <f>(NORMDIST($B689,'Analisis 6sigma'!$D$14,'Analisis 6sigma'!$D$16,FALSE))/NORMDIST('Analisis 6sigma'!$D$14,'Analisis 6sigma'!$D$14,'Analisis 6sigma'!$D$16,FALSE)</f>
        <v>0.018291731115920286</v>
      </c>
      <c r="E689" s="2">
        <f>+IF((($B689/'Analisis 6sigma'!$D$7)&gt;0.99)*AND(($B689/'Analisis 6sigma'!$D$7)&lt;1),1,0)</f>
        <v>0</v>
      </c>
      <c r="F689" s="2">
        <f>+IF((($B689/'Analisis 6sigma'!$D$9)&gt;0.99)*AND(($B689/'Analisis 6sigma'!$D$9)&lt;1),1,0)</f>
        <v>0</v>
      </c>
    </row>
    <row r="690" spans="1:6" ht="12">
      <c r="A690">
        <v>684</v>
      </c>
      <c r="B690">
        <f t="shared" si="10"/>
        <v>1.7416</v>
      </c>
      <c r="C690" s="2">
        <f>2-(NORMDIST(B690,'Analisis 6sigma'!$D$14,'Analisis 6sigma'!$D$16,TRUE)*2)</f>
        <v>0.004480025237769691</v>
      </c>
      <c r="D690" s="2">
        <f>(NORMDIST($B690,'Analisis 6sigma'!$D$14,'Analisis 6sigma'!$D$16,FALSE))/NORMDIST('Analisis 6sigma'!$D$14,'Analisis 6sigma'!$D$14,'Analisis 6sigma'!$D$16,FALSE)</f>
        <v>0.017613078078339003</v>
      </c>
      <c r="E690" s="2">
        <f>+IF((($B690/'Analisis 6sigma'!$D$7)&gt;0.99)*AND(($B690/'Analisis 6sigma'!$D$7)&lt;1),1,0)</f>
        <v>0</v>
      </c>
      <c r="F690" s="2">
        <f>+IF((($B690/'Analisis 6sigma'!$D$9)&gt;0.99)*AND(($B690/'Analisis 6sigma'!$D$9)&lt;1),1,0)</f>
        <v>0</v>
      </c>
    </row>
    <row r="691" spans="1:6" ht="12">
      <c r="A691">
        <v>685</v>
      </c>
      <c r="B691">
        <f t="shared" si="10"/>
        <v>1.744</v>
      </c>
      <c r="C691" s="2">
        <f>2-(NORMDIST(B691,'Analisis 6sigma'!$D$14,'Analisis 6sigma'!$D$16,TRUE)*2)</f>
        <v>0.004296160594505327</v>
      </c>
      <c r="D691" s="2">
        <f>(NORMDIST($B691,'Analisis 6sigma'!$D$14,'Analisis 6sigma'!$D$16,FALSE))/NORMDIST('Analisis 6sigma'!$D$14,'Analisis 6sigma'!$D$14,'Analisis 6sigma'!$D$16,FALSE)</f>
        <v>0.016956589401815134</v>
      </c>
      <c r="E691" s="2">
        <f>+IF((($B691/'Analisis 6sigma'!$D$7)&gt;0.99)*AND(($B691/'Analisis 6sigma'!$D$7)&lt;1),1,0)</f>
        <v>0</v>
      </c>
      <c r="F691" s="2">
        <f>+IF((($B691/'Analisis 6sigma'!$D$9)&gt;0.99)*AND(($B691/'Analisis 6sigma'!$D$9)&lt;1),1,0)</f>
        <v>0</v>
      </c>
    </row>
    <row r="692" spans="1:6" ht="12">
      <c r="A692">
        <v>686</v>
      </c>
      <c r="B692">
        <f t="shared" si="10"/>
        <v>1.7464</v>
      </c>
      <c r="C692" s="2">
        <f>2-(NORMDIST(B692,'Analisis 6sigma'!$D$14,'Analisis 6sigma'!$D$16,TRUE)*2)</f>
        <v>0.004119164734512015</v>
      </c>
      <c r="D692" s="2">
        <f>(NORMDIST($B692,'Analisis 6sigma'!$D$14,'Analisis 6sigma'!$D$16,FALSE))/NORMDIST('Analisis 6sigma'!$D$14,'Analisis 6sigma'!$D$14,'Analisis 6sigma'!$D$16,FALSE)</f>
        <v>0.016321668006388734</v>
      </c>
      <c r="E692" s="2">
        <f>+IF((($B692/'Analisis 6sigma'!$D$7)&gt;0.99)*AND(($B692/'Analisis 6sigma'!$D$7)&lt;1),1,0)</f>
        <v>0</v>
      </c>
      <c r="F692" s="2">
        <f>+IF((($B692/'Analisis 6sigma'!$D$9)&gt;0.99)*AND(($B692/'Analisis 6sigma'!$D$9)&lt;1),1,0)</f>
        <v>0</v>
      </c>
    </row>
    <row r="693" spans="1:6" ht="12">
      <c r="A693">
        <v>687</v>
      </c>
      <c r="B693">
        <f t="shared" si="10"/>
        <v>1.7488</v>
      </c>
      <c r="C693" s="2">
        <f>2-(NORMDIST(B693,'Analisis 6sigma'!$D$14,'Analisis 6sigma'!$D$16,TRUE)*2)</f>
        <v>0.003948811342272762</v>
      </c>
      <c r="D693" s="2">
        <f>(NORMDIST($B693,'Analisis 6sigma'!$D$14,'Analisis 6sigma'!$D$16,FALSE))/NORMDIST('Analisis 6sigma'!$D$14,'Analisis 6sigma'!$D$14,'Analisis 6sigma'!$D$16,FALSE)</f>
        <v>0.01570772783189295</v>
      </c>
      <c r="E693" s="2">
        <f>+IF((($B693/'Analisis 6sigma'!$D$7)&gt;0.99)*AND(($B693/'Analisis 6sigma'!$D$7)&lt;1),1,0)</f>
        <v>0</v>
      </c>
      <c r="F693" s="2">
        <f>+IF((($B693/'Analisis 6sigma'!$D$9)&gt;0.99)*AND(($B693/'Analisis 6sigma'!$D$9)&lt;1),1,0)</f>
        <v>0</v>
      </c>
    </row>
    <row r="694" spans="1:6" ht="12">
      <c r="A694">
        <v>688</v>
      </c>
      <c r="B694">
        <f t="shared" si="10"/>
        <v>1.7512</v>
      </c>
      <c r="C694" s="2">
        <f>2-(NORMDIST(B694,'Analisis 6sigma'!$D$14,'Analisis 6sigma'!$D$16,TRUE)*2)</f>
        <v>0.0037848802784454794</v>
      </c>
      <c r="D694" s="2">
        <f>(NORMDIST($B694,'Analisis 6sigma'!$D$14,'Analisis 6sigma'!$D$16,FALSE))/NORMDIST('Analisis 6sigma'!$D$14,'Analisis 6sigma'!$D$14,'Analisis 6sigma'!$D$16,FALSE)</f>
        <v>0.015114193834201364</v>
      </c>
      <c r="E694" s="2">
        <f>+IF((($B694/'Analisis 6sigma'!$D$7)&gt;0.99)*AND(($B694/'Analisis 6sigma'!$D$7)&lt;1),1,0)</f>
        <v>0</v>
      </c>
      <c r="F694" s="2">
        <f>+IF((($B694/'Analisis 6sigma'!$D$9)&gt;0.99)*AND(($B694/'Analisis 6sigma'!$D$9)&lt;1),1,0)</f>
        <v>0</v>
      </c>
    </row>
    <row r="695" spans="1:6" ht="12">
      <c r="A695">
        <v>689</v>
      </c>
      <c r="B695">
        <f t="shared" si="10"/>
        <v>1.7536</v>
      </c>
      <c r="C695" s="2">
        <f>2-(NORMDIST(B695,'Analisis 6sigma'!$D$14,'Analisis 6sigma'!$D$16,TRUE)*2)</f>
        <v>0.003627157462729569</v>
      </c>
      <c r="D695" s="2">
        <f>(NORMDIST($B695,'Analisis 6sigma'!$D$14,'Analisis 6sigma'!$D$16,FALSE))/NORMDIST('Analisis 6sigma'!$D$14,'Analisis 6sigma'!$D$14,'Analisis 6sigma'!$D$16,FALSE)</f>
        <v>0.014540501972010875</v>
      </c>
      <c r="E695" s="2">
        <f>+IF((($B695/'Analisis 6sigma'!$D$7)&gt;0.99)*AND(($B695/'Analisis 6sigma'!$D$7)&lt;1),1,0)</f>
        <v>0</v>
      </c>
      <c r="F695" s="2">
        <f>+IF((($B695/'Analisis 6sigma'!$D$9)&gt;0.99)*AND(($B695/'Analisis 6sigma'!$D$9)&lt;1),1,0)</f>
        <v>0</v>
      </c>
    </row>
    <row r="696" spans="1:6" ht="12">
      <c r="A696">
        <v>690</v>
      </c>
      <c r="B696">
        <f t="shared" si="10"/>
        <v>1.756</v>
      </c>
      <c r="C696" s="2">
        <f>2-(NORMDIST(B696,'Analisis 6sigma'!$D$14,'Analisis 6sigma'!$D$16,TRUE)*2)</f>
        <v>0.00347543475692369</v>
      </c>
      <c r="D696" s="2">
        <f>(NORMDIST($B696,'Analisis 6sigma'!$D$14,'Analisis 6sigma'!$D$16,FALSE))/NORMDIST('Analisis 6sigma'!$D$14,'Analisis 6sigma'!$D$14,'Analisis 6sigma'!$D$16,FALSE)</f>
        <v>0.013986099184529007</v>
      </c>
      <c r="E696" s="2">
        <f>+IF((($B696/'Analisis 6sigma'!$D$7)&gt;0.99)*AND(($B696/'Analisis 6sigma'!$D$7)&lt;1),1,0)</f>
        <v>0</v>
      </c>
      <c r="F696" s="2">
        <f>+IF((($B696/'Analisis 6sigma'!$D$9)&gt;0.99)*AND(($B696/'Analisis 6sigma'!$D$9)&lt;1),1,0)</f>
        <v>0</v>
      </c>
    </row>
    <row r="697" spans="1:6" ht="12">
      <c r="A697">
        <v>691</v>
      </c>
      <c r="B697">
        <f t="shared" si="10"/>
        <v>1.7584</v>
      </c>
      <c r="C697" s="2">
        <f>2-(NORMDIST(B697,'Analisis 6sigma'!$D$14,'Analisis 6sigma'!$D$16,TRUE)*2)</f>
        <v>0.0033295098482690744</v>
      </c>
      <c r="D697" s="2">
        <f>(NORMDIST($B697,'Analisis 6sigma'!$D$14,'Analisis 6sigma'!$D$16,FALSE))/NORMDIST('Analisis 6sigma'!$D$14,'Analisis 6sigma'!$D$14,'Analisis 6sigma'!$D$16,FALSE)</f>
        <v>0.013450443360433896</v>
      </c>
      <c r="E697" s="2">
        <f>+IF((($B697/'Analisis 6sigma'!$D$7)&gt;0.99)*AND(($B697/'Analisis 6sigma'!$D$7)&lt;1),1,0)</f>
        <v>0</v>
      </c>
      <c r="F697" s="2">
        <f>+IF((($B697/'Analisis 6sigma'!$D$9)&gt;0.99)*AND(($B697/'Analisis 6sigma'!$D$9)&lt;1),1,0)</f>
        <v>0</v>
      </c>
    </row>
    <row r="698" spans="1:6" ht="12">
      <c r="A698">
        <v>692</v>
      </c>
      <c r="B698">
        <f t="shared" si="10"/>
        <v>1.7608</v>
      </c>
      <c r="C698" s="2">
        <f>2-(NORMDIST(B698,'Analisis 6sigma'!$D$14,'Analisis 6sigma'!$D$16,TRUE)*2)</f>
        <v>0.0031891861331643234</v>
      </c>
      <c r="D698" s="2">
        <f>(NORMDIST($B698,'Analisis 6sigma'!$D$14,'Analisis 6sigma'!$D$16,FALSE))/NORMDIST('Analisis 6sigma'!$D$14,'Analisis 6sigma'!$D$14,'Analisis 6sigma'!$D$16,FALSE)</f>
        <v>0.012933003298469707</v>
      </c>
      <c r="E698" s="2">
        <f>+IF((($B698/'Analisis 6sigma'!$D$7)&gt;0.99)*AND(($B698/'Analisis 6sigma'!$D$7)&lt;1),1,0)</f>
        <v>0</v>
      </c>
      <c r="F698" s="2">
        <f>+IF((($B698/'Analisis 6sigma'!$D$9)&gt;0.99)*AND(($B698/'Analisis 6sigma'!$D$9)&lt;1),1,0)</f>
        <v>0</v>
      </c>
    </row>
    <row r="699" spans="1:6" ht="12">
      <c r="A699">
        <v>693</v>
      </c>
      <c r="B699">
        <f t="shared" si="10"/>
        <v>1.7632</v>
      </c>
      <c r="C699" s="2">
        <f>2-(NORMDIST(B699,'Analisis 6sigma'!$D$14,'Analisis 6sigma'!$D$16,TRUE)*2)</f>
        <v>0.003054272601345609</v>
      </c>
      <c r="D699" s="2">
        <f>(NORMDIST($B699,'Analisis 6sigma'!$D$14,'Analisis 6sigma'!$D$16,FALSE))/NORMDIST('Analisis 6sigma'!$D$14,'Analisis 6sigma'!$D$14,'Analisis 6sigma'!$D$16,FALSE)</f>
        <v>0.012433258660037966</v>
      </c>
      <c r="E699" s="2">
        <f>+IF((($B699/'Analisis 6sigma'!$D$7)&gt;0.99)*AND(($B699/'Analisis 6sigma'!$D$7)&lt;1),1,0)</f>
        <v>0</v>
      </c>
      <c r="F699" s="2">
        <f>+IF((($B699/'Analisis 6sigma'!$D$9)&gt;0.99)*AND(($B699/'Analisis 6sigma'!$D$9)&lt;1),1,0)</f>
        <v>0</v>
      </c>
    </row>
    <row r="700" spans="1:6" ht="12">
      <c r="A700">
        <v>694</v>
      </c>
      <c r="B700">
        <f t="shared" si="10"/>
        <v>1.7656</v>
      </c>
      <c r="C700" s="2">
        <f>2-(NORMDIST(B700,'Analisis 6sigma'!$D$14,'Analisis 6sigma'!$D$16,TRUE)*2)</f>
        <v>0.002924583720611329</v>
      </c>
      <c r="D700" s="2">
        <f>(NORMDIST($B700,'Analisis 6sigma'!$D$14,'Analisis 6sigma'!$D$16,FALSE))/NORMDIST('Analisis 6sigma'!$D$14,'Analisis 6sigma'!$D$14,'Analisis 6sigma'!$D$16,FALSE)</f>
        <v>0.011950699914141171</v>
      </c>
      <c r="E700" s="2">
        <f>+IF((($B700/'Analisis 6sigma'!$D$7)&gt;0.99)*AND(($B700/'Analisis 6sigma'!$D$7)&lt;1),1,0)</f>
        <v>0</v>
      </c>
      <c r="F700" s="2">
        <f>+IF((($B700/'Analisis 6sigma'!$D$9)&gt;0.99)*AND(($B700/'Analisis 6sigma'!$D$9)&lt;1),1,0)</f>
        <v>0</v>
      </c>
    </row>
    <row r="701" spans="1:6" ht="12">
      <c r="A701">
        <v>695</v>
      </c>
      <c r="B701">
        <f t="shared" si="10"/>
        <v>1.768</v>
      </c>
      <c r="C701" s="2">
        <f>2-(NORMDIST(B701,'Analisis 6sigma'!$D$14,'Analisis 6sigma'!$D$16,TRUE)*2)</f>
        <v>0.00279993932216982</v>
      </c>
      <c r="D701" s="2">
        <f>(NORMDIST($B701,'Analisis 6sigma'!$D$14,'Analisis 6sigma'!$D$16,FALSE))/NORMDIST('Analisis 6sigma'!$D$14,'Analisis 6sigma'!$D$14,'Analisis 6sigma'!$D$16,FALSE)</f>
        <v>0.011484828275029625</v>
      </c>
      <c r="E701" s="2">
        <f>+IF((($B701/'Analisis 6sigma'!$D$7)&gt;0.99)*AND(($B701/'Analisis 6sigma'!$D$7)&lt;1),1,0)</f>
        <v>0</v>
      </c>
      <c r="F701" s="2">
        <f>+IF((($B701/'Analisis 6sigma'!$D$9)&gt;0.99)*AND(($B701/'Analisis 6sigma'!$D$9)&lt;1),1,0)</f>
        <v>0</v>
      </c>
    </row>
    <row r="702" spans="1:6" ht="12">
      <c r="A702">
        <v>696</v>
      </c>
      <c r="B702">
        <f t="shared" si="10"/>
        <v>1.7704</v>
      </c>
      <c r="C702" s="2">
        <f>2-(NORMDIST(B702,'Analisis 6sigma'!$D$14,'Analisis 6sigma'!$D$16,TRUE)*2)</f>
        <v>0.00268016448668984</v>
      </c>
      <c r="D702" s="2">
        <f>(NORMDIST($B702,'Analisis 6sigma'!$D$14,'Analisis 6sigma'!$D$16,FALSE))/NORMDIST('Analisis 6sigma'!$D$14,'Analisis 6sigma'!$D$14,'Analisis 6sigma'!$D$16,FALSE)</f>
        <v>0.011035155632899623</v>
      </c>
      <c r="E702" s="2">
        <f>+IF((($B702/'Analisis 6sigma'!$D$7)&gt;0.99)*AND(($B702/'Analisis 6sigma'!$D$7)&lt;1),1,0)</f>
        <v>0</v>
      </c>
      <c r="F702" s="2">
        <f>+IF((($B702/'Analisis 6sigma'!$D$9)&gt;0.99)*AND(($B702/'Analisis 6sigma'!$D$9)&lt;1),1,0)</f>
        <v>0</v>
      </c>
    </row>
    <row r="703" spans="1:6" ht="12">
      <c r="A703">
        <v>697</v>
      </c>
      <c r="B703">
        <f t="shared" si="10"/>
        <v>1.7728</v>
      </c>
      <c r="C703" s="2">
        <f>2-(NORMDIST(B703,'Analisis 6sigma'!$D$14,'Analisis 6sigma'!$D$16,TRUE)*2)</f>
        <v>0.002565089431123324</v>
      </c>
      <c r="D703" s="2">
        <f>(NORMDIST($B703,'Analisis 6sigma'!$D$14,'Analisis 6sigma'!$D$16,FALSE))/NORMDIST('Analisis 6sigma'!$D$14,'Analisis 6sigma'!$D$14,'Analisis 6sigma'!$D$16,FALSE)</f>
        <v>0.010601204477984398</v>
      </c>
      <c r="E703" s="2">
        <f>+IF((($B703/'Analisis 6sigma'!$D$7)&gt;0.99)*AND(($B703/'Analisis 6sigma'!$D$7)&lt;1),1,0)</f>
        <v>0</v>
      </c>
      <c r="F703" s="2">
        <f>+IF((($B703/'Analisis 6sigma'!$D$9)&gt;0.99)*AND(($B703/'Analisis 6sigma'!$D$9)&lt;1),1,0)</f>
        <v>0</v>
      </c>
    </row>
    <row r="704" spans="1:6" ht="12">
      <c r="A704">
        <v>698</v>
      </c>
      <c r="B704">
        <f t="shared" si="10"/>
        <v>1.7752000000000001</v>
      </c>
      <c r="C704" s="2">
        <f>2-(NORMDIST(B704,'Analisis 6sigma'!$D$14,'Analisis 6sigma'!$D$16,TRUE)*2)</f>
        <v>0.002454549396368577</v>
      </c>
      <c r="D704" s="2">
        <f>(NORMDIST($B704,'Analisis 6sigma'!$D$14,'Analisis 6sigma'!$D$16,FALSE))/NORMDIST('Analisis 6sigma'!$D$14,'Analisis 6sigma'!$D$14,'Analisis 6sigma'!$D$16,FALSE)</f>
        <v>0.010182507818375154</v>
      </c>
      <c r="E704" s="2">
        <f>+IF((($B704/'Analisis 6sigma'!$D$7)&gt;0.99)*AND(($B704/'Analisis 6sigma'!$D$7)&lt;1),1,0)</f>
        <v>0</v>
      </c>
      <c r="F704" s="2">
        <f>+IF((($B704/'Analisis 6sigma'!$D$9)&gt;0.99)*AND(($B704/'Analisis 6sigma'!$D$9)&lt;1),1,0)</f>
        <v>0</v>
      </c>
    </row>
    <row r="705" spans="1:6" ht="12">
      <c r="A705">
        <v>699</v>
      </c>
      <c r="B705">
        <f t="shared" si="10"/>
        <v>1.7776</v>
      </c>
      <c r="C705" s="2">
        <f>2-(NORMDIST(B705,'Analisis 6sigma'!$D$14,'Analisis 6sigma'!$D$16,TRUE)*2)</f>
        <v>0.0023483845358402977</v>
      </c>
      <c r="D705" s="2">
        <f>(NORMDIST($B705,'Analisis 6sigma'!$D$14,'Analisis 6sigma'!$D$16,FALSE))/NORMDIST('Analisis 6sigma'!$D$14,'Analisis 6sigma'!$D$14,'Analisis 6sigma'!$D$16,FALSE)</f>
        <v>0.009778609091903437</v>
      </c>
      <c r="E705" s="2">
        <f>+IF((($B705/'Analisis 6sigma'!$D$7)&gt;0.99)*AND(($B705/'Analisis 6sigma'!$D$7)&lt;1),1,0)</f>
        <v>0</v>
      </c>
      <c r="F705" s="2">
        <f>+IF((($B705/'Analisis 6sigma'!$D$9)&gt;0.99)*AND(($B705/'Analisis 6sigma'!$D$9)&lt;1),1,0)</f>
        <v>0</v>
      </c>
    </row>
    <row r="706" spans="1:6" ht="12">
      <c r="A706">
        <v>700</v>
      </c>
      <c r="B706">
        <f t="shared" si="10"/>
        <v>1.78</v>
      </c>
      <c r="C706" s="2">
        <f>2-(NORMDIST(B706,'Analisis 6sigma'!$D$14,'Analisis 6sigma'!$D$16,TRUE)*2)</f>
        <v>0.002246439805006384</v>
      </c>
      <c r="D706" s="2">
        <f>(NORMDIST($B706,'Analisis 6sigma'!$D$14,'Analisis 6sigma'!$D$16,FALSE))/NORMDIST('Analisis 6sigma'!$D$14,'Analisis 6sigma'!$D$14,'Analisis 6sigma'!$D$16,FALSE)</f>
        <v>0.009389062072410049</v>
      </c>
      <c r="E706" s="2">
        <f>+IF((($B706/'Analisis 6sigma'!$D$7)&gt;0.99)*AND(($B706/'Analisis 6sigma'!$D$7)&lt;1),1,0)</f>
        <v>0</v>
      </c>
      <c r="F706" s="2">
        <f>+IF((($B706/'Analisis 6sigma'!$D$9)&gt;0.99)*AND(($B706/'Analisis 6sigma'!$D$9)&lt;1),1,0)</f>
        <v>0</v>
      </c>
    </row>
    <row r="707" spans="1:6" ht="12">
      <c r="A707">
        <v>701</v>
      </c>
      <c r="B707">
        <f t="shared" si="10"/>
        <v>1.7824</v>
      </c>
      <c r="C707" s="2">
        <f>2-(NORMDIST(B707,'Analisis 6sigma'!$D$14,'Analisis 6sigma'!$D$16,TRUE)*2)</f>
        <v>0.0021485648519519174</v>
      </c>
      <c r="D707" s="2">
        <f>(NORMDIST($B707,'Analisis 6sigma'!$D$14,'Analisis 6sigma'!$D$16,FALSE))/NORMDIST('Analisis 6sigma'!$D$14,'Analisis 6sigma'!$D$14,'Analisis 6sigma'!$D$16,FALSE)</f>
        <v>0.009013430770721155</v>
      </c>
      <c r="E707" s="2">
        <f>+IF((($B707/'Analisis 6sigma'!$D$7)&gt;0.99)*AND(($B707/'Analisis 6sigma'!$D$7)&lt;1),1,0)</f>
        <v>0</v>
      </c>
      <c r="F707" s="2">
        <f>+IF((($B707/'Analisis 6sigma'!$D$9)&gt;0.99)*AND(($B707/'Analisis 6sigma'!$D$9)&lt;1),1,0)</f>
        <v>0</v>
      </c>
    </row>
    <row r="708" spans="1:6" ht="12">
      <c r="A708">
        <v>702</v>
      </c>
      <c r="B708">
        <f t="shared" si="10"/>
        <v>1.7848</v>
      </c>
      <c r="C708" s="2">
        <f>2-(NORMDIST(B708,'Analisis 6sigma'!$D$14,'Analisis 6sigma'!$D$16,TRUE)*2)</f>
        <v>0.0020546139090213966</v>
      </c>
      <c r="D708" s="2">
        <f>(NORMDIST($B708,'Analisis 6sigma'!$D$14,'Analisis 6sigma'!$D$16,FALSE))/NORMDIST('Analisis 6sigma'!$D$14,'Analisis 6sigma'!$D$14,'Analisis 6sigma'!$D$16,FALSE)</f>
        <v>0.008651289330643989</v>
      </c>
      <c r="E708" s="2">
        <f>+IF((($B708/'Analisis 6sigma'!$D$7)&gt;0.99)*AND(($B708/'Analisis 6sigma'!$D$7)&lt;1),1,0)</f>
        <v>0</v>
      </c>
      <c r="F708" s="2">
        <f>+IF((($B708/'Analisis 6sigma'!$D$9)&gt;0.99)*AND(($B708/'Analisis 6sigma'!$D$9)&lt;1),1,0)</f>
        <v>0</v>
      </c>
    </row>
    <row r="709" spans="1:6" ht="12">
      <c r="A709">
        <v>703</v>
      </c>
      <c r="B709">
        <f t="shared" si="10"/>
        <v>1.7872000000000001</v>
      </c>
      <c r="C709" s="2">
        <f>2-(NORMDIST(B709,'Analisis 6sigma'!$D$14,'Analisis 6sigma'!$D$16,TRUE)*2)</f>
        <v>0.001964445685593841</v>
      </c>
      <c r="D709" s="2">
        <f>(NORMDIST($B709,'Analisis 6sigma'!$D$14,'Analisis 6sigma'!$D$16,FALSE))/NORMDIST('Analisis 6sigma'!$D$14,'Analisis 6sigma'!$D$14,'Analisis 6sigma'!$D$16,FALSE)</f>
        <v>0.008302221920289794</v>
      </c>
      <c r="E709" s="2">
        <f>+IF((($B709/'Analisis 6sigma'!$D$7)&gt;0.99)*AND(($B709/'Analisis 6sigma'!$D$7)&lt;1),1,0)</f>
        <v>0</v>
      </c>
      <c r="F709" s="2">
        <f>+IF((($B709/'Analisis 6sigma'!$D$9)&gt;0.99)*AND(($B709/'Analisis 6sigma'!$D$9)&lt;1),1,0)</f>
        <v>0</v>
      </c>
    </row>
    <row r="710" spans="1:6" ht="12">
      <c r="A710">
        <v>704</v>
      </c>
      <c r="B710">
        <f t="shared" si="10"/>
        <v>1.7896</v>
      </c>
      <c r="C710" s="2">
        <f>2-(NORMDIST(B710,'Analisis 6sigma'!$D$14,'Analisis 6sigma'!$D$16,TRUE)*2)</f>
        <v>0.0018779232620369513</v>
      </c>
      <c r="D710" s="2">
        <f>(NORMDIST($B710,'Analisis 6sigma'!$D$14,'Analisis 6sigma'!$D$16,FALSE))/NORMDIST('Analisis 6sigma'!$D$14,'Analisis 6sigma'!$D$14,'Analisis 6sigma'!$D$16,FALSE)</f>
        <v>0.00796582261902442</v>
      </c>
      <c r="E710" s="2">
        <f>+IF((($B710/'Analisis 6sigma'!$D$7)&gt;0.99)*AND(($B710/'Analisis 6sigma'!$D$7)&lt;1),1,0)</f>
        <v>0</v>
      </c>
      <c r="F710" s="2">
        <f>+IF((($B710/'Analisis 6sigma'!$D$9)&gt;0.99)*AND(($B710/'Analisis 6sigma'!$D$9)&lt;1),1,0)</f>
        <v>0</v>
      </c>
    </row>
    <row r="711" spans="1:6" ht="12">
      <c r="A711">
        <v>705</v>
      </c>
      <c r="B711">
        <f aca="true" t="shared" si="11" ref="B711:B774">+$C$3+$C$5*0.001*A711</f>
        <v>1.792</v>
      </c>
      <c r="C711" s="2">
        <f>2-(NORMDIST(B711,'Analisis 6sigma'!$D$14,'Analisis 6sigma'!$D$16,TRUE)*2)</f>
        <v>0.0017949139848869589</v>
      </c>
      <c r="D711" s="2">
        <f>(NORMDIST($B711,'Analisis 6sigma'!$D$14,'Analisis 6sigma'!$D$16,FALSE))/NORMDIST('Analisis 6sigma'!$D$14,'Analisis 6sigma'!$D$14,'Analisis 6sigma'!$D$16,FALSE)</f>
        <v>0.007641695300340136</v>
      </c>
      <c r="E711" s="2">
        <f>+IF((($B711/'Analisis 6sigma'!$D$7)&gt;0.99)*AND(($B711/'Analisis 6sigma'!$D$7)&lt;1),1,0)</f>
        <v>0</v>
      </c>
      <c r="F711" s="2">
        <f>+IF((($B711/'Analisis 6sigma'!$D$9)&gt;0.99)*AND(($B711/'Analisis 6sigma'!$D$9)&lt;1),1,0)</f>
        <v>0</v>
      </c>
    </row>
    <row r="712" spans="1:6" ht="12">
      <c r="A712">
        <v>706</v>
      </c>
      <c r="B712">
        <f t="shared" si="11"/>
        <v>1.7944</v>
      </c>
      <c r="C712" s="2">
        <f>2-(NORMDIST(B712,'Analisis 6sigma'!$D$14,'Analisis 6sigma'!$D$16,TRUE)*2)</f>
        <v>0.0017152893632932376</v>
      </c>
      <c r="D712" s="2">
        <f>(NORMDIST($B712,'Analisis 6sigma'!$D$14,'Analisis 6sigma'!$D$16,FALSE))/NORMDIST('Analisis 6sigma'!$D$14,'Analisis 6sigma'!$D$14,'Analisis 6sigma'!$D$16,FALSE)</f>
        <v>0.007329453510935897</v>
      </c>
      <c r="E712" s="2">
        <f>+IF((($B712/'Analisis 6sigma'!$D$7)&gt;0.99)*AND(($B712/'Analisis 6sigma'!$D$7)&lt;1),1,0)</f>
        <v>0</v>
      </c>
      <c r="F712" s="2">
        <f>+IF((($B712/'Analisis 6sigma'!$D$9)&gt;0.99)*AND(($B712/'Analisis 6sigma'!$D$9)&lt;1),1,0)</f>
        <v>0</v>
      </c>
    </row>
    <row r="713" spans="1:6" ht="12">
      <c r="A713">
        <v>707</v>
      </c>
      <c r="B713">
        <f t="shared" si="11"/>
        <v>1.7968</v>
      </c>
      <c r="C713" s="2">
        <f>2-(NORMDIST(B713,'Analisis 6sigma'!$D$14,'Analisis 6sigma'!$D$16,TRUE)*2)</f>
        <v>0.0016389249667694283</v>
      </c>
      <c r="D713" s="2">
        <f>(NORMDIST($B713,'Analisis 6sigma'!$D$14,'Analisis 6sigma'!$D$16,FALSE))/NORMDIST('Analisis 6sigma'!$D$14,'Analisis 6sigma'!$D$14,'Analisis 6sigma'!$D$16,FALSE)</f>
        <v>0.007028720346285817</v>
      </c>
      <c r="E713" s="2">
        <f>+IF((($B713/'Analisis 6sigma'!$D$7)&gt;0.99)*AND(($B713/'Analisis 6sigma'!$D$7)&lt;1),1,0)</f>
        <v>0</v>
      </c>
      <c r="F713" s="2">
        <f>+IF((($B713/'Analisis 6sigma'!$D$9)&gt;0.99)*AND(($B713/'Analisis 6sigma'!$D$9)&lt;1),1,0)</f>
        <v>0</v>
      </c>
    </row>
    <row r="714" spans="1:6" ht="12">
      <c r="A714">
        <v>708</v>
      </c>
      <c r="B714">
        <f t="shared" si="11"/>
        <v>1.7992000000000001</v>
      </c>
      <c r="C714" s="2">
        <f>2-(NORMDIST(B714,'Analisis 6sigma'!$D$14,'Analisis 6sigma'!$D$16,TRUE)*2)</f>
        <v>0.0015657003242861567</v>
      </c>
      <c r="D714" s="2">
        <f>(NORMDIST($B714,'Analisis 6sigma'!$D$14,'Analisis 6sigma'!$D$16,FALSE))/NORMDIST('Analisis 6sigma'!$D$14,'Analisis 6sigma'!$D$14,'Analisis 6sigma'!$D$16,FALSE)</f>
        <v>0.006739128322968674</v>
      </c>
      <c r="E714" s="2">
        <f>+IF((($B714/'Analisis 6sigma'!$D$7)&gt;0.99)*AND(($B714/'Analisis 6sigma'!$D$7)&lt;1),1,0)</f>
        <v>0</v>
      </c>
      <c r="F714" s="2">
        <f>+IF((($B714/'Analisis 6sigma'!$D$9)&gt;0.99)*AND(($B714/'Analisis 6sigma'!$D$9)&lt;1),1,0)</f>
        <v>0</v>
      </c>
    </row>
    <row r="715" spans="1:6" ht="12">
      <c r="A715">
        <v>709</v>
      </c>
      <c r="B715">
        <f t="shared" si="11"/>
        <v>1.8016</v>
      </c>
      <c r="C715" s="2">
        <f>2-(NORMDIST(B715,'Analisis 6sigma'!$D$14,'Analisis 6sigma'!$D$16,TRUE)*2)</f>
        <v>0.0014954988247364298</v>
      </c>
      <c r="D715" s="2">
        <f>(NORMDIST($B715,'Analisis 6sigma'!$D$14,'Analisis 6sigma'!$D$16,FALSE))/NORMDIST('Analisis 6sigma'!$D$14,'Analisis 6sigma'!$D$14,'Analisis 6sigma'!$D$16,FALSE)</f>
        <v>0.006460319248024484</v>
      </c>
      <c r="E715" s="2">
        <f>+IF((($B715/'Analisis 6sigma'!$D$7)&gt;0.99)*AND(($B715/'Analisis 6sigma'!$D$7)&lt;1),1,0)</f>
        <v>0</v>
      </c>
      <c r="F715" s="2">
        <f>+IF((($B715/'Analisis 6sigma'!$D$9)&gt;0.99)*AND(($B715/'Analisis 6sigma'!$D$9)&lt;1),1,0)</f>
        <v>0</v>
      </c>
    </row>
    <row r="716" spans="1:6" ht="12">
      <c r="A716">
        <v>710</v>
      </c>
      <c r="B716">
        <f t="shared" si="11"/>
        <v>1.804</v>
      </c>
      <c r="C716" s="2">
        <f>2-(NORMDIST(B716,'Analisis 6sigma'!$D$14,'Analisis 6sigma'!$D$16,TRUE)*2)</f>
        <v>0.0014282076188065762</v>
      </c>
      <c r="D716" s="2">
        <f>(NORMDIST($B716,'Analisis 6sigma'!$D$14,'Analisis 6sigma'!$D$16,FALSE))/NORMDIST('Analisis 6sigma'!$D$14,'Analisis 6sigma'!$D$14,'Analisis 6sigma'!$D$16,FALSE)</f>
        <v>0.006191944085595875</v>
      </c>
      <c r="E716" s="2">
        <f>+IF((($B716/'Analisis 6sigma'!$D$7)&gt;0.99)*AND(($B716/'Analisis 6sigma'!$D$7)&lt;1),1,0)</f>
        <v>0</v>
      </c>
      <c r="F716" s="2">
        <f>+IF((($B716/'Analisis 6sigma'!$D$9)&gt;0.99)*AND(($B716/'Analisis 6sigma'!$D$9)&lt;1),1,0)</f>
        <v>0</v>
      </c>
    </row>
    <row r="717" spans="1:6" ht="12">
      <c r="A717">
        <v>711</v>
      </c>
      <c r="B717">
        <f t="shared" si="11"/>
        <v>1.8064</v>
      </c>
      <c r="C717" s="2">
        <f>2-(NORMDIST(B717,'Analisis 6sigma'!$D$14,'Analisis 6sigma'!$D$16,TRUE)*2)</f>
        <v>0.0013637175222804832</v>
      </c>
      <c r="D717" s="2">
        <f>(NORMDIST($B717,'Analisis 6sigma'!$D$14,'Analisis 6sigma'!$D$16,FALSE))/NORMDIST('Analisis 6sigma'!$D$14,'Analisis 6sigma'!$D$14,'Analisis 6sigma'!$D$16,FALSE)</f>
        <v>0.005933662821106234</v>
      </c>
      <c r="E717" s="2">
        <f>+IF((($B717/'Analisis 6sigma'!$D$7)&gt;0.99)*AND(($B717/'Analisis 6sigma'!$D$7)&lt;1),1,0)</f>
        <v>0</v>
      </c>
      <c r="F717" s="2">
        <f>+IF((($B717/'Analisis 6sigma'!$D$9)&gt;0.99)*AND(($B717/'Analisis 6sigma'!$D$9)&lt;1),1,0)</f>
        <v>0</v>
      </c>
    </row>
    <row r="718" spans="1:6" ht="12">
      <c r="A718">
        <v>712</v>
      </c>
      <c r="B718">
        <f t="shared" si="11"/>
        <v>1.8088</v>
      </c>
      <c r="C718" s="2">
        <f>2-(NORMDIST(B718,'Analisis 6sigma'!$D$14,'Analisis 6sigma'!$D$16,TRUE)*2)</f>
        <v>0.0013019229207975602</v>
      </c>
      <c r="D718" s="2">
        <f>(NORMDIST($B718,'Analisis 6sigma'!$D$14,'Analisis 6sigma'!$D$16,FALSE))/NORMDIST('Analisis 6sigma'!$D$14,'Analisis 6sigma'!$D$14,'Analisis 6sigma'!$D$16,FALSE)</f>
        <v>0.00568514432321767</v>
      </c>
      <c r="E718" s="2">
        <f>+IF((($B718/'Analisis 6sigma'!$D$7)&gt;0.99)*AND(($B718/'Analisis 6sigma'!$D$7)&lt;1),1,0)</f>
        <v>0</v>
      </c>
      <c r="F718" s="2">
        <f>+IF((($B718/'Analisis 6sigma'!$D$9)&gt;0.99)*AND(($B718/'Analisis 6sigma'!$D$9)&lt;1),1,0)</f>
        <v>0</v>
      </c>
    </row>
    <row r="719" spans="1:6" ht="12">
      <c r="A719">
        <v>713</v>
      </c>
      <c r="B719">
        <f t="shared" si="11"/>
        <v>1.8112</v>
      </c>
      <c r="C719" s="2">
        <f>2-(NORMDIST(B719,'Analisis 6sigma'!$D$14,'Analisis 6sigma'!$D$16,TRUE)*2)</f>
        <v>0.0012427216760935167</v>
      </c>
      <c r="D719" s="2">
        <f>(NORMDIST($B719,'Analisis 6sigma'!$D$14,'Analisis 6sigma'!$D$16,FALSE))/NORMDIST('Analisis 6sigma'!$D$14,'Analisis 6sigma'!$D$14,'Analisis 6sigma'!$D$16,FALSE)</f>
        <v>0.005446066203805576</v>
      </c>
      <c r="E719" s="2">
        <f>+IF((($B719/'Analisis 6sigma'!$D$7)&gt;0.99)*AND(($B719/'Analisis 6sigma'!$D$7)&lt;1),1,0)</f>
        <v>0</v>
      </c>
      <c r="F719" s="2">
        <f>+IF((($B719/'Analisis 6sigma'!$D$9)&gt;0.99)*AND(($B719/'Analisis 6sigma'!$D$9)&lt;1),1,0)</f>
        <v>0</v>
      </c>
    </row>
    <row r="720" spans="1:6" ht="12">
      <c r="A720">
        <v>714</v>
      </c>
      <c r="B720">
        <f t="shared" si="11"/>
        <v>1.8136</v>
      </c>
      <c r="C720" s="2">
        <f>2-(NORMDIST(B720,'Analisis 6sigma'!$D$14,'Analisis 6sigma'!$D$16,TRUE)*2)</f>
        <v>0.0011860150337377195</v>
      </c>
      <c r="D720" s="2">
        <f>(NORMDIST($B720,'Analisis 6sigma'!$D$14,'Analisis 6sigma'!$D$16,FALSE))/NORMDIST('Analisis 6sigma'!$D$14,'Analisis 6sigma'!$D$14,'Analisis 6sigma'!$D$16,FALSE)</f>
        <v>0.005216114676178438</v>
      </c>
      <c r="E720" s="2">
        <f>+IF((($B720/'Analisis 6sigma'!$D$7)&gt;0.99)*AND(($B720/'Analisis 6sigma'!$D$7)&lt;1),1,0)</f>
        <v>0</v>
      </c>
      <c r="F720" s="2">
        <f>+IF((($B720/'Analisis 6sigma'!$D$9)&gt;0.99)*AND(($B720/'Analisis 6sigma'!$D$9)&lt;1),1,0)</f>
        <v>0</v>
      </c>
    </row>
    <row r="721" spans="1:6" ht="12">
      <c r="A721">
        <v>715</v>
      </c>
      <c r="B721">
        <f t="shared" si="11"/>
        <v>1.816</v>
      </c>
      <c r="C721" s="2">
        <f>2-(NORMDIST(B721,'Analisis 6sigma'!$D$14,'Analisis 6sigma'!$D$16,TRUE)*2)</f>
        <v>0.0011317075323886705</v>
      </c>
      <c r="D721" s="2">
        <f>(NORMDIST($B721,'Analisis 6sigma'!$D$14,'Analisis 6sigma'!$D$16,FALSE))/NORMDIST('Analisis 6sigma'!$D$14,'Analisis 6sigma'!$D$14,'Analisis 6sigma'!$D$16,FALSE)</f>
        <v>0.004994984411764676</v>
      </c>
      <c r="E721" s="2">
        <f>+IF((($B721/'Analisis 6sigma'!$D$7)&gt;0.99)*AND(($B721/'Analisis 6sigma'!$D$7)&lt;1),1,0)</f>
        <v>0</v>
      </c>
      <c r="F721" s="2">
        <f>+IF((($B721/'Analisis 6sigma'!$D$9)&gt;0.99)*AND(($B721/'Analisis 6sigma'!$D$9)&lt;1),1,0)</f>
        <v>0</v>
      </c>
    </row>
    <row r="722" spans="1:6" ht="12">
      <c r="A722">
        <v>716</v>
      </c>
      <c r="B722">
        <f t="shared" si="11"/>
        <v>1.8184</v>
      </c>
      <c r="C722" s="2">
        <f>2-(NORMDIST(B722,'Analisis 6sigma'!$D$14,'Analisis 6sigma'!$D$16,TRUE)*2)</f>
        <v>0.0010797069145807026</v>
      </c>
      <c r="D722" s="2">
        <f>(NORMDIST($B722,'Analisis 6sigma'!$D$14,'Analisis 6sigma'!$D$16,FALSE))/NORMDIST('Analisis 6sigma'!$D$14,'Analisis 6sigma'!$D$14,'Analisis 6sigma'!$D$16,FALSE)</f>
        <v>0.004782378395480199</v>
      </c>
      <c r="E722" s="2">
        <f>+IF((($B722/'Analisis 6sigma'!$D$7)&gt;0.99)*AND(($B722/'Analisis 6sigma'!$D$7)&lt;1),1,0)</f>
        <v>0</v>
      </c>
      <c r="F722" s="2">
        <f>+IF((($B722/'Analisis 6sigma'!$D$9)&gt;0.99)*AND(($B722/'Analisis 6sigma'!$D$9)&lt;1),1,0)</f>
        <v>0</v>
      </c>
    </row>
    <row r="723" spans="1:6" ht="12">
      <c r="A723">
        <v>717</v>
      </c>
      <c r="B723">
        <f t="shared" si="11"/>
        <v>1.8208</v>
      </c>
      <c r="C723" s="2">
        <f>2-(NORMDIST(B723,'Analisis 6sigma'!$D$14,'Analisis 6sigma'!$D$16,TRUE)*2)</f>
        <v>0.001029924039056107</v>
      </c>
      <c r="D723" s="2">
        <f>(NORMDIST($B723,'Analisis 6sigma'!$D$14,'Analisis 6sigma'!$D$16,FALSE))/NORMDIST('Analisis 6sigma'!$D$14,'Analisis 6sigma'!$D$14,'Analisis 6sigma'!$D$16,FALSE)</f>
        <v>0.004578007779983738</v>
      </c>
      <c r="E723" s="2">
        <f>+IF((($B723/'Analisis 6sigma'!$D$7)&gt;0.99)*AND(($B723/'Analisis 6sigma'!$D$7)&lt;1),1,0)</f>
        <v>0</v>
      </c>
      <c r="F723" s="2">
        <f>+IF((($B723/'Analisis 6sigma'!$D$9)&gt;0.99)*AND(($B723/'Analisis 6sigma'!$D$9)&lt;1),1,0)</f>
        <v>0</v>
      </c>
    </row>
    <row r="724" spans="1:6" ht="12">
      <c r="A724">
        <v>718</v>
      </c>
      <c r="B724">
        <f t="shared" si="11"/>
        <v>1.8232</v>
      </c>
      <c r="C724" s="2">
        <f>2-(NORMDIST(B724,'Analisis 6sigma'!$D$14,'Analisis 6sigma'!$D$16,TRUE)*2)</f>
        <v>0.000982272794651351</v>
      </c>
      <c r="D724" s="2">
        <f>(NORMDIST($B724,'Analisis 6sigma'!$D$14,'Analisis 6sigma'!$D$16,FALSE))/NORMDIST('Analisis 6sigma'!$D$14,'Analisis 6sigma'!$D$14,'Analisis 6sigma'!$D$16,FALSE)</f>
        <v>0.004381591739018978</v>
      </c>
      <c r="E724" s="2">
        <f>+IF((($B724/'Analisis 6sigma'!$D$7)&gt;0.99)*AND(($B724/'Analisis 6sigma'!$D$7)&lt;1),1,0)</f>
        <v>0</v>
      </c>
      <c r="F724" s="2">
        <f>+IF((($B724/'Analisis 6sigma'!$D$9)&gt;0.99)*AND(($B724/'Analisis 6sigma'!$D$9)&lt;1),1,0)</f>
        <v>0</v>
      </c>
    </row>
    <row r="725" spans="1:6" ht="12">
      <c r="A725">
        <v>719</v>
      </c>
      <c r="B725">
        <f t="shared" si="11"/>
        <v>1.8256000000000001</v>
      </c>
      <c r="C725" s="2">
        <f>2-(NORMDIST(B725,'Analisis 6sigma'!$D$14,'Analisis 6sigma'!$D$16,TRUE)*2)</f>
        <v>0.0009366700157495966</v>
      </c>
      <c r="D725" s="2">
        <f>(NORMDIST($B725,'Analisis 6sigma'!$D$14,'Analisis 6sigma'!$D$16,FALSE))/NORMDIST('Analisis 6sigma'!$D$14,'Analisis 6sigma'!$D$14,'Analisis 6sigma'!$D$16,FALSE)</f>
        <v>0.004192857320035421</v>
      </c>
      <c r="E725" s="2">
        <f>+IF((($B725/'Analisis 6sigma'!$D$7)&gt;0.99)*AND(($B725/'Analisis 6sigma'!$D$7)&lt;1),1,0)</f>
        <v>0</v>
      </c>
      <c r="F725" s="2">
        <f>+IF((($B725/'Analisis 6sigma'!$D$9)&gt;0.99)*AND(($B725/'Analisis 6sigma'!$D$9)&lt;1),1,0)</f>
        <v>0</v>
      </c>
    </row>
    <row r="726" spans="1:6" ht="12">
      <c r="A726">
        <v>720</v>
      </c>
      <c r="B726">
        <f t="shared" si="11"/>
        <v>1.828</v>
      </c>
      <c r="C726" s="2">
        <f>2-(NORMDIST(B726,'Analisis 6sigma'!$D$14,'Analisis 6sigma'!$D$16,TRUE)*2)</f>
        <v>0.0008930353993021889</v>
      </c>
      <c r="D726" s="2">
        <f>(NORMDIST($B726,'Analisis 6sigma'!$D$14,'Analisis 6sigma'!$D$16,FALSE))/NORMDIST('Analisis 6sigma'!$D$14,'Analisis 6sigma'!$D$14,'Analisis 6sigma'!$D$16,FALSE)</f>
        <v>0.004011539296272751</v>
      </c>
      <c r="E726" s="2">
        <f>+IF((($B726/'Analisis 6sigma'!$D$7)&gt;0.99)*AND(($B726/'Analisis 6sigma'!$D$7)&lt;1),1,0)</f>
        <v>0</v>
      </c>
      <c r="F726" s="2">
        <f>+IF((($B726/'Analisis 6sigma'!$D$9)&gt;0.99)*AND(($B726/'Analisis 6sigma'!$D$9)&lt;1),1,0)</f>
        <v>0</v>
      </c>
    </row>
    <row r="727" spans="1:6" ht="12">
      <c r="A727">
        <v>721</v>
      </c>
      <c r="B727">
        <f t="shared" si="11"/>
        <v>1.8304</v>
      </c>
      <c r="C727" s="2">
        <f>2-(NORMDIST(B727,'Analisis 6sigma'!$D$14,'Analisis 6sigma'!$D$16,TRUE)*2)</f>
        <v>0.0008512914234268809</v>
      </c>
      <c r="D727" s="2">
        <f>(NORMDIST($B727,'Analisis 6sigma'!$D$14,'Analisis 6sigma'!$D$16,FALSE))/NORMDIST('Analisis 6sigma'!$D$14,'Analisis 6sigma'!$D$14,'Analisis 6sigma'!$D$16,FALSE)</f>
        <v>0.0038373800184857685</v>
      </c>
      <c r="E727" s="2">
        <f>+IF((($B727/'Analisis 6sigma'!$D$7)&gt;0.99)*AND(($B727/'Analisis 6sigma'!$D$7)&lt;1),1,0)</f>
        <v>0</v>
      </c>
      <c r="F727" s="2">
        <f>+IF((($B727/'Analisis 6sigma'!$D$9)&gt;0.99)*AND(($B727/'Analisis 6sigma'!$D$9)&lt;1),1,0)</f>
        <v>0</v>
      </c>
    </row>
    <row r="728" spans="1:6" ht="12">
      <c r="A728">
        <v>722</v>
      </c>
      <c r="B728">
        <f t="shared" si="11"/>
        <v>1.8328</v>
      </c>
      <c r="C728" s="2">
        <f>2-(NORMDIST(B728,'Analisis 6sigma'!$D$14,'Analisis 6sigma'!$D$16,TRUE)*2)</f>
        <v>0.000811363267584353</v>
      </c>
      <c r="D728" s="2">
        <f>(NORMDIST($B728,'Analisis 6sigma'!$D$14,'Analisis 6sigma'!$D$16,FALSE))/NORMDIST('Analisis 6sigma'!$D$14,'Analisis 6sigma'!$D$14,'Analisis 6sigma'!$D$16,FALSE)</f>
        <v>0.0036701292664804083</v>
      </c>
      <c r="E728" s="2">
        <f>+IF((($B728/'Analisis 6sigma'!$D$7)&gt;0.99)*AND(($B728/'Analisis 6sigma'!$D$7)&lt;1),1,0)</f>
        <v>0</v>
      </c>
      <c r="F728" s="2">
        <f>+IF((($B728/'Analisis 6sigma'!$D$9)&gt;0.99)*AND(($B728/'Analisis 6sigma'!$D$9)&lt;1),1,0)</f>
        <v>0</v>
      </c>
    </row>
    <row r="729" spans="1:6" ht="12">
      <c r="A729">
        <v>723</v>
      </c>
      <c r="B729">
        <f t="shared" si="11"/>
        <v>1.8352</v>
      </c>
      <c r="C729" s="2">
        <f>2-(NORMDIST(B729,'Analisis 6sigma'!$D$14,'Analisis 6sigma'!$D$16,TRUE)*2)</f>
        <v>0.0007731787343343566</v>
      </c>
      <c r="D729" s="2">
        <f>(NORMDIST($B729,'Analisis 6sigma'!$D$14,'Analisis 6sigma'!$D$16,FALSE))/NORMDIST('Analisis 6sigma'!$D$14,'Analisis 6sigma'!$D$14,'Analisis 6sigma'!$D$16,FALSE)</f>
        <v>0.0035095441006236547</v>
      </c>
      <c r="E729" s="2">
        <f>+IF((($B729/'Analisis 6sigma'!$D$7)&gt;0.99)*AND(($B729/'Analisis 6sigma'!$D$7)&lt;1),1,0)</f>
        <v>0</v>
      </c>
      <c r="F729" s="2">
        <f>+IF((($B729/'Analisis 6sigma'!$D$9)&gt;0.99)*AND(($B729/'Analisis 6sigma'!$D$9)&lt;1),1,0)</f>
        <v>0</v>
      </c>
    </row>
    <row r="730" spans="1:6" ht="12">
      <c r="A730">
        <v>724</v>
      </c>
      <c r="B730">
        <f t="shared" si="11"/>
        <v>1.8376000000000001</v>
      </c>
      <c r="C730" s="2">
        <f>2-(NORMDIST(B730,'Analisis 6sigma'!$D$14,'Analisis 6sigma'!$D$16,TRUE)*2)</f>
        <v>0.00073666817267104</v>
      </c>
      <c r="D730" s="2">
        <f>(NORMDIST($B730,'Analisis 6sigma'!$D$14,'Analisis 6sigma'!$D$16,FALSE))/NORMDIST('Analisis 6sigma'!$D$14,'Analisis 6sigma'!$D$14,'Analisis 6sigma'!$D$16,FALSE)</f>
        <v>0.003355388713483434</v>
      </c>
      <c r="E730" s="2">
        <f>+IF((($B730/'Analisis 6sigma'!$D$7)&gt;0.99)*AND(($B730/'Analisis 6sigma'!$D$7)&lt;1),1,0)</f>
        <v>0</v>
      </c>
      <c r="F730" s="2">
        <f>+IF((($B730/'Analisis 6sigma'!$D$9)&gt;0.99)*AND(($B730/'Analisis 6sigma'!$D$9)&lt;1),1,0)</f>
        <v>0</v>
      </c>
    </row>
    <row r="731" spans="1:6" ht="12">
      <c r="A731">
        <v>725</v>
      </c>
      <c r="B731">
        <f t="shared" si="11"/>
        <v>1.84</v>
      </c>
      <c r="C731" s="2">
        <f>2-(NORMDIST(B731,'Analisis 6sigma'!$D$14,'Analisis 6sigma'!$D$16,TRUE)*2)</f>
        <v>0.0007017644029359005</v>
      </c>
      <c r="D731" s="2">
        <f>(NORMDIST($B731,'Analisis 6sigma'!$D$14,'Analisis 6sigma'!$D$16,FALSE))/NORMDIST('Analisis 6sigma'!$D$14,'Analisis 6sigma'!$D$14,'Analisis 6sigma'!$D$16,FALSE)</f>
        <v>0.003207434281747714</v>
      </c>
      <c r="E731" s="2">
        <f>+IF((($B731/'Analisis 6sigma'!$D$7)&gt;0.99)*AND(($B731/'Analisis 6sigma'!$D$7)&lt;1),1,0)</f>
        <v>0</v>
      </c>
      <c r="F731" s="2">
        <f>+IF((($B731/'Analisis 6sigma'!$D$9)&gt;0.99)*AND(($B731/'Analisis 6sigma'!$D$9)&lt;1),1,0)</f>
        <v>0</v>
      </c>
    </row>
    <row r="732" spans="1:6" ht="12">
      <c r="A732">
        <v>726</v>
      </c>
      <c r="B732">
        <f t="shared" si="11"/>
        <v>1.8424</v>
      </c>
      <c r="C732" s="2">
        <f>2-(NORMDIST(B732,'Analisis 6sigma'!$D$14,'Analisis 6sigma'!$D$16,TRUE)*2)</f>
        <v>0.0006684026433023682</v>
      </c>
      <c r="D732" s="2">
        <f>(NORMDIST($B732,'Analisis 6sigma'!$D$14,'Analisis 6sigma'!$D$16,FALSE))/NORMDIST('Analisis 6sigma'!$D$14,'Analisis 6sigma'!$D$14,'Analisis 6sigma'!$D$16,FALSE)</f>
        <v>0.003065458818564729</v>
      </c>
      <c r="E732" s="2">
        <f>+IF((($B732/'Analisis 6sigma'!$D$7)&gt;0.99)*AND(($B732/'Analisis 6sigma'!$D$7)&lt;1),1,0)</f>
        <v>0</v>
      </c>
      <c r="F732" s="2">
        <f>+IF((($B732/'Analisis 6sigma'!$D$9)&gt;0.99)*AND(($B732/'Analisis 6sigma'!$D$9)&lt;1),1,0)</f>
        <v>0</v>
      </c>
    </row>
    <row r="733" spans="1:6" ht="12">
      <c r="A733">
        <v>727</v>
      </c>
      <c r="B733">
        <f t="shared" si="11"/>
        <v>1.8448</v>
      </c>
      <c r="C733" s="2">
        <f>2-(NORMDIST(B733,'Analisis 6sigma'!$D$14,'Analisis 6sigma'!$D$16,TRUE)*2)</f>
        <v>0.0006365204378302458</v>
      </c>
      <c r="D733" s="2">
        <f>(NORMDIST($B733,'Analisis 6sigma'!$D$14,'Analisis 6sigma'!$D$16,FALSE))/NORMDIST('Analisis 6sigma'!$D$14,'Analisis 6sigma'!$D$14,'Analisis 6sigma'!$D$16,FALSE)</f>
        <v>0.0029292470264401563</v>
      </c>
      <c r="E733" s="2">
        <f>+IF((($B733/'Analisis 6sigma'!$D$7)&gt;0.99)*AND(($B733/'Analisis 6sigma'!$D$7)&lt;1),1,0)</f>
        <v>0</v>
      </c>
      <c r="F733" s="2">
        <f>+IF((($B733/'Analisis 6sigma'!$D$9)&gt;0.99)*AND(($B733/'Analisis 6sigma'!$D$9)&lt;1),1,0)</f>
        <v>0</v>
      </c>
    </row>
    <row r="734" spans="1:6" ht="12">
      <c r="A734">
        <v>728</v>
      </c>
      <c r="B734">
        <f t="shared" si="11"/>
        <v>1.8472</v>
      </c>
      <c r="C734" s="2">
        <f>2-(NORMDIST(B734,'Analisis 6sigma'!$D$14,'Analisis 6sigma'!$D$16,TRUE)*2)</f>
        <v>0.000606057586080011</v>
      </c>
      <c r="D734" s="2">
        <f>(NORMDIST($B734,'Analisis 6sigma'!$D$14,'Analisis 6sigma'!$D$16,FALSE))/NORMDIST('Analisis 6sigma'!$D$14,'Analisis 6sigma'!$D$14,'Analisis 6sigma'!$D$16,FALSE)</f>
        <v>0.002798590150819895</v>
      </c>
      <c r="E734" s="2">
        <f>+IF((($B734/'Analisis 6sigma'!$D$7)&gt;0.99)*AND(($B734/'Analisis 6sigma'!$D$7)&lt;1),1,0)</f>
        <v>0</v>
      </c>
      <c r="F734" s="2">
        <f>+IF((($B734/'Analisis 6sigma'!$D$9)&gt;0.99)*AND(($B734/'Analisis 6sigma'!$D$9)&lt;1),1,0)</f>
        <v>0</v>
      </c>
    </row>
    <row r="735" spans="1:6" ht="12">
      <c r="A735">
        <v>729</v>
      </c>
      <c r="B735">
        <f t="shared" si="11"/>
        <v>1.8496000000000001</v>
      </c>
      <c r="C735" s="2">
        <f>2-(NORMDIST(B735,'Analisis 6sigma'!$D$14,'Analisis 6sigma'!$D$16,TRUE)*2)</f>
        <v>0.0005769560742825419</v>
      </c>
      <c r="D735" s="2">
        <f>(NORMDIST($B735,'Analisis 6sigma'!$D$14,'Analisis 6sigma'!$D$16,FALSE))/NORMDIST('Analisis 6sigma'!$D$14,'Analisis 6sigma'!$D$14,'Analisis 6sigma'!$D$16,FALSE)</f>
        <v>0.002673285834480781</v>
      </c>
      <c r="E735" s="2">
        <f>+IF((($B735/'Analisis 6sigma'!$D$7)&gt;0.99)*AND(($B735/'Analisis 6sigma'!$D$7)&lt;1),1,0)</f>
        <v>0</v>
      </c>
      <c r="F735" s="2">
        <f>+IF((($B735/'Analisis 6sigma'!$D$9)&gt;0.99)*AND(($B735/'Analisis 6sigma'!$D$9)&lt;1),1,0)</f>
        <v>0</v>
      </c>
    </row>
    <row r="736" spans="1:6" ht="12">
      <c r="A736">
        <v>730</v>
      </c>
      <c r="B736">
        <f t="shared" si="11"/>
        <v>1.852</v>
      </c>
      <c r="C736" s="2">
        <f>2-(NORMDIST(B736,'Analisis 6sigma'!$D$14,'Analisis 6sigma'!$D$16,TRUE)*2)</f>
        <v>0.0005491600080498316</v>
      </c>
      <c r="D736" s="2">
        <f>(NORMDIST($B736,'Analisis 6sigma'!$D$14,'Analisis 6sigma'!$D$16,FALSE))/NORMDIST('Analisis 6sigma'!$D$14,'Analisis 6sigma'!$D$14,'Analisis 6sigma'!$D$16,FALSE)</f>
        <v>0.0025531379728452592</v>
      </c>
      <c r="E736" s="2">
        <f>+IF((($B736/'Analisis 6sigma'!$D$7)&gt;0.99)*AND(($B736/'Analisis 6sigma'!$D$7)&lt;1),1,0)</f>
        <v>0</v>
      </c>
      <c r="F736" s="2">
        <f>+IF((($B736/'Analisis 6sigma'!$D$9)&gt;0.99)*AND(($B736/'Analisis 6sigma'!$D$9)&lt;1),1,0)</f>
        <v>0</v>
      </c>
    </row>
    <row r="737" spans="1:6" ht="12">
      <c r="A737">
        <v>731</v>
      </c>
      <c r="B737">
        <f t="shared" si="11"/>
        <v>1.8544</v>
      </c>
      <c r="C737" s="2">
        <f>2-(NORMDIST(B737,'Analisis 6sigma'!$D$14,'Analisis 6sigma'!$D$16,TRUE)*2)</f>
        <v>0.0005226155466238058</v>
      </c>
      <c r="D737" s="2">
        <f>(NORMDIST($B737,'Analisis 6sigma'!$D$14,'Analisis 6sigma'!$D$16,FALSE))/NORMDIST('Analisis 6sigma'!$D$14,'Analisis 6sigma'!$D$14,'Analisis 6sigma'!$D$16,FALSE)</f>
        <v>0.002437956570329409</v>
      </c>
      <c r="E737" s="2">
        <f>+IF((($B737/'Analisis 6sigma'!$D$7)&gt;0.99)*AND(($B737/'Analisis 6sigma'!$D$7)&lt;1),1,0)</f>
        <v>0</v>
      </c>
      <c r="F737" s="2">
        <f>+IF((($B737/'Analisis 6sigma'!$D$9)&gt;0.99)*AND(($B737/'Analisis 6sigma'!$D$9)&lt;1),1,0)</f>
        <v>0</v>
      </c>
    </row>
    <row r="738" spans="1:6" ht="12">
      <c r="A738">
        <v>732</v>
      </c>
      <c r="B738">
        <f t="shared" si="11"/>
        <v>1.8568</v>
      </c>
      <c r="C738" s="2">
        <f>2-(NORMDIST(B738,'Analisis 6sigma'!$D$14,'Analisis 6sigma'!$D$16,TRUE)*2)</f>
        <v>0.0004972708386437041</v>
      </c>
      <c r="D738" s="2">
        <f>(NORMDIST($B738,'Analisis 6sigma'!$D$14,'Analisis 6sigma'!$D$16,FALSE))/NORMDIST('Analisis 6sigma'!$D$14,'Analisis 6sigma'!$D$14,'Analisis 6sigma'!$D$16,FALSE)</f>
        <v>0.0023275575978281278</v>
      </c>
      <c r="E738" s="2">
        <f>+IF((($B738/'Analisis 6sigma'!$D$7)&gt;0.99)*AND(($B738/'Analisis 6sigma'!$D$7)&lt;1),1,0)</f>
        <v>0</v>
      </c>
      <c r="F738" s="2">
        <f>+IF((($B738/'Analisis 6sigma'!$D$9)&gt;0.99)*AND(($B738/'Analisis 6sigma'!$D$9)&lt;1),1,0)</f>
        <v>0</v>
      </c>
    </row>
    <row r="739" spans="1:6" ht="12">
      <c r="A739">
        <v>733</v>
      </c>
      <c r="B739">
        <f t="shared" si="11"/>
        <v>1.8592</v>
      </c>
      <c r="C739" s="2">
        <f>2-(NORMDIST(B739,'Analisis 6sigma'!$D$14,'Analisis 6sigma'!$D$16,TRUE)*2)</f>
        <v>0.0004730759594246958</v>
      </c>
      <c r="D739" s="2">
        <f>(NORMDIST($B739,'Analisis 6sigma'!$D$14,'Analisis 6sigma'!$D$16,FALSE))/NORMDIST('Analisis 6sigma'!$D$14,'Analisis 6sigma'!$D$14,'Analisis 6sigma'!$D$16,FALSE)</f>
        <v>0.002221762851434633</v>
      </c>
      <c r="E739" s="2">
        <f>+IF((($B739/'Analisis 6sigma'!$D$7)&gt;0.99)*AND(($B739/'Analisis 6sigma'!$D$7)&lt;1),1,0)</f>
        <v>0</v>
      </c>
      <c r="F739" s="2">
        <f>+IF((($B739/'Analisis 6sigma'!$D$9)&gt;0.99)*AND(($B739/'Analisis 6sigma'!$D$9)&lt;1),1,0)</f>
        <v>0</v>
      </c>
    </row>
    <row r="740" spans="1:6" ht="12">
      <c r="A740">
        <v>734</v>
      </c>
      <c r="B740">
        <f t="shared" si="11"/>
        <v>1.8616</v>
      </c>
      <c r="C740" s="2">
        <f>2-(NORMDIST(B740,'Analisis 6sigma'!$D$14,'Analisis 6sigma'!$D$16,TRUE)*2)</f>
        <v>0.00044998284973263303</v>
      </c>
      <c r="D740" s="2">
        <f>(NORMDIST($B740,'Analisis 6sigma'!$D$14,'Analisis 6sigma'!$D$16,FALSE))/NORMDIST('Analisis 6sigma'!$D$14,'Analisis 6sigma'!$D$14,'Analisis 6sigma'!$D$16,FALSE)</f>
        <v>0.0021203998124859832</v>
      </c>
      <c r="E740" s="2">
        <f>+IF((($B740/'Analisis 6sigma'!$D$7)&gt;0.99)*AND(($B740/'Analisis 6sigma'!$D$7)&lt;1),1,0)</f>
        <v>0</v>
      </c>
      <c r="F740" s="2">
        <f>+IF((($B740/'Analisis 6sigma'!$D$9)&gt;0.99)*AND(($B740/'Analisis 6sigma'!$D$9)&lt;1),1,0)</f>
        <v>0</v>
      </c>
    </row>
    <row r="741" spans="1:6" ht="12">
      <c r="A741">
        <v>735</v>
      </c>
      <c r="B741">
        <f t="shared" si="11"/>
        <v>1.864</v>
      </c>
      <c r="C741" s="2">
        <f>2-(NORMDIST(B741,'Analisis 6sigma'!$D$14,'Analisis 6sigma'!$D$16,TRUE)*2)</f>
        <v>0.00042794525604050726</v>
      </c>
      <c r="D741" s="2">
        <f>(NORMDIST($B741,'Analisis 6sigma'!$D$14,'Analisis 6sigma'!$D$16,FALSE))/NORMDIST('Analisis 6sigma'!$D$14,'Analisis 6sigma'!$D$14,'Analisis 6sigma'!$D$16,FALSE)</f>
        <v>0.0020233015090203896</v>
      </c>
      <c r="E741" s="2">
        <f>+IF((($B741/'Analisis 6sigma'!$D$7)&gt;0.99)*AND(($B741/'Analisis 6sigma'!$D$7)&lt;1),1,0)</f>
        <v>0</v>
      </c>
      <c r="F741" s="2">
        <f>+IF((($B741/'Analisis 6sigma'!$D$9)&gt;0.99)*AND(($B741/'Analisis 6sigma'!$D$9)&lt;1),1,0)</f>
        <v>0</v>
      </c>
    </row>
    <row r="742" spans="1:6" ht="12">
      <c r="A742">
        <v>736</v>
      </c>
      <c r="B742">
        <f t="shared" si="11"/>
        <v>1.8664</v>
      </c>
      <c r="C742" s="2">
        <f>2-(NORMDIST(B742,'Analisis 6sigma'!$D$14,'Analisis 6sigma'!$D$16,TRUE)*2)</f>
        <v>0.0004069186722497342</v>
      </c>
      <c r="D742" s="2">
        <f>(NORMDIST($B742,'Analisis 6sigma'!$D$14,'Analisis 6sigma'!$D$16,FALSE))/NORMDIST('Analisis 6sigma'!$D$14,'Analisis 6sigma'!$D$14,'Analisis 6sigma'!$D$16,FALSE)</f>
        <v>0.0019303063787265875</v>
      </c>
      <c r="E742" s="2">
        <f>+IF((($B742/'Analisis 6sigma'!$D$7)&gt;0.99)*AND(($B742/'Analisis 6sigma'!$D$7)&lt;1),1,0)</f>
        <v>0</v>
      </c>
      <c r="F742" s="2">
        <f>+IF((($B742/'Analisis 6sigma'!$D$9)&gt;0.99)*AND(($B742/'Analisis 6sigma'!$D$9)&lt;1),1,0)</f>
        <v>0</v>
      </c>
    </row>
    <row r="743" spans="1:6" ht="12">
      <c r="A743">
        <v>737</v>
      </c>
      <c r="B743">
        <f t="shared" si="11"/>
        <v>1.8688</v>
      </c>
      <c r="C743" s="2">
        <f>2-(NORMDIST(B743,'Analisis 6sigma'!$D$14,'Analisis 6sigma'!$D$16,TRUE)*2)</f>
        <v>0.000386860282862056</v>
      </c>
      <c r="D743" s="2">
        <f>(NORMDIST($B743,'Analisis 6sigma'!$D$14,'Analisis 6sigma'!$D$16,FALSE))/NORMDIST('Analisis 6sigma'!$D$14,'Analisis 6sigma'!$D$14,'Analisis 6sigma'!$D$16,FALSE)</f>
        <v>0.0018412581334598334</v>
      </c>
      <c r="E743" s="2">
        <f>+IF((($B743/'Analisis 6sigma'!$D$7)&gt;0.99)*AND(($B743/'Analisis 6sigma'!$D$7)&lt;1),1,0)</f>
        <v>0</v>
      </c>
      <c r="F743" s="2">
        <f>+IF((($B743/'Analisis 6sigma'!$D$9)&gt;0.99)*AND(($B743/'Analisis 6sigma'!$D$9)&lt;1),1,0)</f>
        <v>0</v>
      </c>
    </row>
    <row r="744" spans="1:6" ht="12">
      <c r="A744">
        <v>738</v>
      </c>
      <c r="B744">
        <f t="shared" si="11"/>
        <v>1.8712</v>
      </c>
      <c r="C744" s="2">
        <f>2-(NORMDIST(B744,'Analisis 6sigma'!$D$14,'Analisis 6sigma'!$D$16,TRUE)*2)</f>
        <v>0.0003677289075842971</v>
      </c>
      <c r="D744" s="2">
        <f>(NORMDIST($B744,'Analisis 6sigma'!$D$14,'Analisis 6sigma'!$D$16,FALSE))/NORMDIST('Analisis 6sigma'!$D$14,'Analisis 6sigma'!$D$14,'Analisis 6sigma'!$D$16,FALSE)</f>
        <v>0.0017560056253941676</v>
      </c>
      <c r="E744" s="2">
        <f>+IF((($B744/'Analisis 6sigma'!$D$7)&gt;0.99)*AND(($B744/'Analisis 6sigma'!$D$7)&lt;1),1,0)</f>
        <v>0</v>
      </c>
      <c r="F744" s="2">
        <f>+IF((($B744/'Analisis 6sigma'!$D$9)&gt;0.99)*AND(($B744/'Analisis 6sigma'!$D$9)&lt;1),1,0)</f>
        <v>0</v>
      </c>
    </row>
    <row r="745" spans="1:6" ht="12">
      <c r="A745">
        <v>739</v>
      </c>
      <c r="B745">
        <f t="shared" si="11"/>
        <v>1.8736</v>
      </c>
      <c r="C745" s="2">
        <f>2-(NORMDIST(B745,'Analisis 6sigma'!$D$14,'Analisis 6sigma'!$D$16,TRUE)*2)</f>
        <v>0.00034948494734687863</v>
      </c>
      <c r="D745" s="2">
        <f>(NORMDIST($B745,'Analisis 6sigma'!$D$14,'Analisis 6sigma'!$D$16,FALSE))/NORMDIST('Analisis 6sigma'!$D$14,'Analisis 6sigma'!$D$14,'Analisis 6sigma'!$D$16,FALSE)</f>
        <v>0.0016744027148750072</v>
      </c>
      <c r="E745" s="2">
        <f>+IF((($B745/'Analisis 6sigma'!$D$7)&gt;0.99)*AND(($B745/'Analisis 6sigma'!$D$7)&lt;1),1,0)</f>
        <v>0</v>
      </c>
      <c r="F745" s="2">
        <f>+IF((($B745/'Analisis 6sigma'!$D$9)&gt;0.99)*AND(($B745/'Analisis 6sigma'!$D$9)&lt;1),1,0)</f>
        <v>0</v>
      </c>
    </row>
    <row r="746" spans="1:6" ht="12">
      <c r="A746">
        <v>740</v>
      </c>
      <c r="B746">
        <f t="shared" si="11"/>
        <v>1.8760000000000001</v>
      </c>
      <c r="C746" s="2">
        <f>2-(NORMDIST(B746,'Analisis 6sigma'!$D$14,'Analisis 6sigma'!$D$16,TRUE)*2)</f>
        <v>0.0003320903317214352</v>
      </c>
      <c r="D746" s="2">
        <f>(NORMDIST($B746,'Analisis 6sigma'!$D$14,'Analisis 6sigma'!$D$16,FALSE))/NORMDIST('Analisis 6sigma'!$D$14,'Analisis 6sigma'!$D$14,'Analisis 6sigma'!$D$16,FALSE)</f>
        <v>0.0015963081400313898</v>
      </c>
      <c r="E746" s="2">
        <f>+IF((($B746/'Analisis 6sigma'!$D$7)&gt;0.99)*AND(($B746/'Analisis 6sigma'!$D$7)&lt;1),1,0)</f>
        <v>0</v>
      </c>
      <c r="F746" s="2">
        <f>+IF((($B746/'Analisis 6sigma'!$D$9)&gt;0.99)*AND(($B746/'Analisis 6sigma'!$D$9)&lt;1),1,0)</f>
        <v>0</v>
      </c>
    </row>
    <row r="747" spans="1:6" ht="12">
      <c r="A747">
        <v>741</v>
      </c>
      <c r="B747">
        <f t="shared" si="11"/>
        <v>1.8784</v>
      </c>
      <c r="C747" s="2">
        <f>2-(NORMDIST(B747,'Analisis 6sigma'!$D$14,'Analisis 6sigma'!$D$16,TRUE)*2)</f>
        <v>0.00031550846771200014</v>
      </c>
      <c r="D747" s="2">
        <f>(NORMDIST($B747,'Analisis 6sigma'!$D$14,'Analisis 6sigma'!$D$16,FALSE))/NORMDIST('Analisis 6sigma'!$D$14,'Analisis 6sigma'!$D$14,'Analisis 6sigma'!$D$16,FALSE)</f>
        <v>0.001521585388202182</v>
      </c>
      <c r="E747" s="2">
        <f>+IF((($B747/'Analisis 6sigma'!$D$7)&gt;0.99)*AND(($B747/'Analisis 6sigma'!$D$7)&lt;1),1,0)</f>
        <v>0</v>
      </c>
      <c r="F747" s="2">
        <f>+IF((($B747/'Analisis 6sigma'!$D$9)&gt;0.99)*AND(($B747/'Analisis 6sigma'!$D$9)&lt;1),1,0)</f>
        <v>0</v>
      </c>
    </row>
    <row r="748" spans="1:6" ht="12">
      <c r="A748">
        <v>742</v>
      </c>
      <c r="B748">
        <f t="shared" si="11"/>
        <v>1.8808</v>
      </c>
      <c r="C748" s="2">
        <f>2-(NORMDIST(B748,'Analisis 6sigma'!$D$14,'Analisis 6sigma'!$D$16,TRUE)*2)</f>
        <v>0.00029970418990843406</v>
      </c>
      <c r="D748" s="2">
        <f>(NORMDIST($B748,'Analisis 6sigma'!$D$14,'Analisis 6sigma'!$D$16,FALSE))/NORMDIST('Analisis 6sigma'!$D$14,'Analisis 6sigma'!$D$14,'Analisis 6sigma'!$D$16,FALSE)</f>
        <v>0.0014501025692258</v>
      </c>
      <c r="E748" s="2">
        <f>+IF((($B748/'Analisis 6sigma'!$D$7)&gt;0.99)*AND(($B748/'Analisis 6sigma'!$D$7)&lt;1),1,0)</f>
        <v>0</v>
      </c>
      <c r="F748" s="2">
        <f>+IF((($B748/'Analisis 6sigma'!$D$9)&gt;0.99)*AND(($B748/'Analisis 6sigma'!$D$9)&lt;1),1,0)</f>
        <v>0</v>
      </c>
    </row>
    <row r="749" spans="1:6" ht="12">
      <c r="A749">
        <v>743</v>
      </c>
      <c r="B749">
        <f t="shared" si="11"/>
        <v>1.8832</v>
      </c>
      <c r="C749" s="2">
        <f>2-(NORMDIST(B749,'Analisis 6sigma'!$D$14,'Analisis 6sigma'!$D$16,TRUE)*2)</f>
        <v>0.0002846437119743417</v>
      </c>
      <c r="D749" s="2">
        <f>(NORMDIST($B749,'Analisis 6sigma'!$D$14,'Analisis 6sigma'!$D$16,FALSE))/NORMDIST('Analisis 6sigma'!$D$14,'Analisis 6sigma'!$D$14,'Analisis 6sigma'!$D$16,FALSE)</f>
        <v>0.0013817322906386556</v>
      </c>
      <c r="E749" s="2">
        <f>+IF((($B749/'Analisis 6sigma'!$D$7)&gt;0.99)*AND(($B749/'Analisis 6sigma'!$D$7)&lt;1),1,0)</f>
        <v>0</v>
      </c>
      <c r="F749" s="2">
        <f>+IF((($B749/'Analisis 6sigma'!$D$9)&gt;0.99)*AND(($B749/'Analisis 6sigma'!$D$9)&lt;1),1,0)</f>
        <v>0</v>
      </c>
    </row>
    <row r="750" spans="1:6" ht="12">
      <c r="A750">
        <v>744</v>
      </c>
      <c r="B750">
        <f t="shared" si="11"/>
        <v>1.8856</v>
      </c>
      <c r="C750" s="2">
        <f>2-(NORMDIST(B750,'Analisis 6sigma'!$D$14,'Analisis 6sigma'!$D$16,TRUE)*2)</f>
        <v>0.00027029457945459967</v>
      </c>
      <c r="D750" s="2">
        <f>(NORMDIST($B750,'Analisis 6sigma'!$D$14,'Analisis 6sigma'!$D$16,FALSE))/NORMDIST('Analisis 6sigma'!$D$14,'Analisis 6sigma'!$D$14,'Analisis 6sigma'!$D$16,FALSE)</f>
        <v>0.0013163515348227715</v>
      </c>
      <c r="E750" s="2">
        <f>+IF((($B750/'Analisis 6sigma'!$D$7)&gt;0.99)*AND(($B750/'Analisis 6sigma'!$D$7)&lt;1),1,0)</f>
        <v>0</v>
      </c>
      <c r="F750" s="2">
        <f>+IF((($B750/'Analisis 6sigma'!$D$9)&gt;0.99)*AND(($B750/'Analisis 6sigma'!$D$9)&lt;1),1,0)</f>
        <v>0</v>
      </c>
    </row>
    <row r="751" spans="1:6" ht="12">
      <c r="A751">
        <v>745</v>
      </c>
      <c r="B751">
        <f t="shared" si="11"/>
        <v>1.8880000000000001</v>
      </c>
      <c r="C751" s="2">
        <f>2-(NORMDIST(B751,'Analisis 6sigma'!$D$14,'Analisis 6sigma'!$D$16,TRUE)*2)</f>
        <v>0.00025662562387762655</v>
      </c>
      <c r="D751" s="2">
        <f>(NORMDIST($B751,'Analisis 6sigma'!$D$14,'Analisis 6sigma'!$D$16,FALSE))/NORMDIST('Analisis 6sigma'!$D$14,'Analisis 6sigma'!$D$14,'Analisis 6sigma'!$D$16,FALSE)</f>
        <v>0.001253841538139027</v>
      </c>
      <c r="E751" s="2">
        <f>+IF((($B751/'Analisis 6sigma'!$D$7)&gt;0.99)*AND(($B751/'Analisis 6sigma'!$D$7)&lt;1),1,0)</f>
        <v>0</v>
      </c>
      <c r="F751" s="2">
        <f>+IF((($B751/'Analisis 6sigma'!$D$9)&gt;0.99)*AND(($B751/'Analisis 6sigma'!$D$9)&lt;1),1,0)</f>
        <v>0</v>
      </c>
    </row>
    <row r="752" spans="1:6" ht="12">
      <c r="A752">
        <v>746</v>
      </c>
      <c r="B752">
        <f t="shared" si="11"/>
        <v>1.8904</v>
      </c>
      <c r="C752" s="2">
        <f>2-(NORMDIST(B752,'Analisis 6sigma'!$D$14,'Analisis 6sigma'!$D$16,TRUE)*2)</f>
        <v>0.0002436069181341871</v>
      </c>
      <c r="D752" s="2">
        <f>(NORMDIST($B752,'Analisis 6sigma'!$D$14,'Analisis 6sigma'!$D$16,FALSE))/NORMDIST('Analisis 6sigma'!$D$14,'Analisis 6sigma'!$D$14,'Analisis 6sigma'!$D$16,FALSE)</f>
        <v>0.0011940876720782294</v>
      </c>
      <c r="E752" s="2">
        <f>+IF((($B752/'Analisis 6sigma'!$D$7)&gt;0.99)*AND(($B752/'Analisis 6sigma'!$D$7)&lt;1),1,0)</f>
        <v>0</v>
      </c>
      <c r="F752" s="2">
        <f>+IF((($B752/'Analisis 6sigma'!$D$9)&gt;0.99)*AND(($B752/'Analisis 6sigma'!$D$9)&lt;1),1,0)</f>
        <v>0</v>
      </c>
    </row>
    <row r="753" spans="1:6" ht="12">
      <c r="A753">
        <v>747</v>
      </c>
      <c r="B753">
        <f t="shared" si="11"/>
        <v>1.8928</v>
      </c>
      <c r="C753" s="2">
        <f>2-(NORMDIST(B753,'Analisis 6sigma'!$D$14,'Analisis 6sigma'!$D$16,TRUE)*2)</f>
        <v>0.00023120973310919446</v>
      </c>
      <c r="D753" s="2">
        <f>(NORMDIST($B753,'Analisis 6sigma'!$D$14,'Analisis 6sigma'!$D$16,FALSE))/NORMDIST('Analisis 6sigma'!$D$14,'Analisis 6sigma'!$D$14,'Analisis 6sigma'!$D$16,FALSE)</f>
        <v>0.0011369793264582287</v>
      </c>
      <c r="E753" s="2">
        <f>+IF((($B753/'Analisis 6sigma'!$D$7)&gt;0.99)*AND(($B753/'Analisis 6sigma'!$D$7)&lt;1),1,0)</f>
        <v>0</v>
      </c>
      <c r="F753" s="2">
        <f>+IF((($B753/'Analisis 6sigma'!$D$9)&gt;0.99)*AND(($B753/'Analisis 6sigma'!$D$9)&lt;1),1,0)</f>
        <v>0</v>
      </c>
    </row>
    <row r="754" spans="1:6" ht="12">
      <c r="A754">
        <v>748</v>
      </c>
      <c r="B754">
        <f t="shared" si="11"/>
        <v>1.8952</v>
      </c>
      <c r="C754" s="2">
        <f>2-(NORMDIST(B754,'Analisis 6sigma'!$D$14,'Analisis 6sigma'!$D$16,TRUE)*2)</f>
        <v>0.00021940649554430536</v>
      </c>
      <c r="D754" s="2">
        <f>(NORMDIST($B754,'Analisis 6sigma'!$D$14,'Analisis 6sigma'!$D$16,FALSE))/NORMDIST('Analisis 6sigma'!$D$14,'Analisis 6sigma'!$D$14,'Analisis 6sigma'!$D$16,FALSE)</f>
        <v>0.001082409794691581</v>
      </c>
      <c r="E754" s="2">
        <f>+IF((($B754/'Analisis 6sigma'!$D$7)&gt;0.99)*AND(($B754/'Analisis 6sigma'!$D$7)&lt;1),1,0)</f>
        <v>0</v>
      </c>
      <c r="F754" s="2">
        <f>+IF((($B754/'Analisis 6sigma'!$D$9)&gt;0.99)*AND(($B754/'Analisis 6sigma'!$D$9)&lt;1),1,0)</f>
        <v>0</v>
      </c>
    </row>
    <row r="755" spans="1:6" ht="12">
      <c r="A755">
        <v>749</v>
      </c>
      <c r="B755">
        <f t="shared" si="11"/>
        <v>1.8976</v>
      </c>
      <c r="C755" s="2">
        <f>2-(NORMDIST(B755,'Analisis 6sigma'!$D$14,'Analisis 6sigma'!$D$16,TRUE)*2)</f>
        <v>0.00020817074711110273</v>
      </c>
      <c r="D755" s="2">
        <f>(NORMDIST($B755,'Analisis 6sigma'!$D$14,'Analisis 6sigma'!$D$16,FALSE))/NORMDIST('Analisis 6sigma'!$D$14,'Analisis 6sigma'!$D$14,'Analisis 6sigma'!$D$16,FALSE)</f>
        <v>0.0010302761611444482</v>
      </c>
      <c r="E755" s="2">
        <f>+IF((($B755/'Analisis 6sigma'!$D$7)&gt;0.99)*AND(($B755/'Analisis 6sigma'!$D$7)&lt;1),1,0)</f>
        <v>0</v>
      </c>
      <c r="F755" s="2">
        <f>+IF((($B755/'Analisis 6sigma'!$D$9)&gt;0.99)*AND(($B755/'Analisis 6sigma'!$D$9)&lt;1),1,0)</f>
        <v>0</v>
      </c>
    </row>
    <row r="756" spans="1:6" ht="12">
      <c r="A756">
        <v>750</v>
      </c>
      <c r="B756">
        <f t="shared" si="11"/>
        <v>1.9000000000000001</v>
      </c>
      <c r="C756" s="2">
        <f>2-(NORMDIST(B756,'Analisis 6sigma'!$D$14,'Analisis 6sigma'!$D$16,TRUE)*2)</f>
        <v>0.00019747710467132862</v>
      </c>
      <c r="D756" s="2">
        <f>(NORMDIST($B756,'Analisis 6sigma'!$D$14,'Analisis 6sigma'!$D$16,FALSE))/NORMDIST('Analisis 6sigma'!$D$14,'Analisis 6sigma'!$D$14,'Analisis 6sigma'!$D$16,FALSE)</f>
        <v>0.0009804791906039797</v>
      </c>
      <c r="E756" s="2">
        <f>+IF((($B756/'Analisis 6sigma'!$D$7)&gt;0.99)*AND(($B756/'Analisis 6sigma'!$D$7)&lt;1),1,0)</f>
        <v>0</v>
      </c>
      <c r="F756" s="2">
        <f>+IF((($B756/'Analisis 6sigma'!$D$9)&gt;0.99)*AND(($B756/'Analisis 6sigma'!$D$9)&lt;1),1,0)</f>
        <v>0</v>
      </c>
    </row>
    <row r="757" spans="1:6" ht="12">
      <c r="A757">
        <v>751</v>
      </c>
      <c r="B757">
        <f t="shared" si="11"/>
        <v>1.9024</v>
      </c>
      <c r="C757" s="2">
        <f>2-(NORMDIST(B757,'Analisis 6sigma'!$D$14,'Analisis 6sigma'!$D$16,TRUE)*2)</f>
        <v>0.00018730122170129704</v>
      </c>
      <c r="D757" s="2">
        <f>(NORMDIST($B757,'Analisis 6sigma'!$D$14,'Analisis 6sigma'!$D$16,FALSE))/NORMDIST('Analisis 6sigma'!$D$14,'Analisis 6sigma'!$D$14,'Analisis 6sigma'!$D$16,FALSE)</f>
        <v>0.0009329232198680499</v>
      </c>
      <c r="E757" s="2">
        <f>+IF((($B757/'Analisis 6sigma'!$D$7)&gt;0.99)*AND(($B757/'Analisis 6sigma'!$D$7)&lt;1),1,0)</f>
        <v>0</v>
      </c>
      <c r="F757" s="2">
        <f>+IF((($B757/'Analisis 6sigma'!$D$9)&gt;0.99)*AND(($B757/'Analisis 6sigma'!$D$9)&lt;1),1,0)</f>
        <v>0</v>
      </c>
    </row>
    <row r="758" spans="1:6" ht="12">
      <c r="A758">
        <v>752</v>
      </c>
      <c r="B758">
        <f t="shared" si="11"/>
        <v>1.9048</v>
      </c>
      <c r="C758" s="2">
        <f>2-(NORMDIST(B758,'Analisis 6sigma'!$D$14,'Analisis 6sigma'!$D$16,TRUE)*2)</f>
        <v>0.00017761975085761605</v>
      </c>
      <c r="D758" s="2">
        <f>(NORMDIST($B758,'Analisis 6sigma'!$D$14,'Analisis 6sigma'!$D$16,FALSE))/NORMDIST('Analisis 6sigma'!$D$14,'Analisis 6sigma'!$D$14,'Analisis 6sigma'!$D$16,FALSE)</f>
        <v>0.0008875160514678604</v>
      </c>
      <c r="E758" s="2">
        <f>+IF((($B758/'Analisis 6sigma'!$D$7)&gt;0.99)*AND(($B758/'Analisis 6sigma'!$D$7)&lt;1),1,0)</f>
        <v>0</v>
      </c>
      <c r="F758" s="2">
        <f>+IF((($B758/'Analisis 6sigma'!$D$9)&gt;0.99)*AND(($B758/'Analisis 6sigma'!$D$9)&lt;1),1,0)</f>
        <v>0</v>
      </c>
    </row>
    <row r="759" spans="1:6" ht="12">
      <c r="A759">
        <v>753</v>
      </c>
      <c r="B759">
        <f t="shared" si="11"/>
        <v>1.9072</v>
      </c>
      <c r="C759" s="2">
        <f>2-(NORMDIST(B759,'Analisis 6sigma'!$D$14,'Analisis 6sigma'!$D$16,TRUE)*2)</f>
        <v>0.00016841030766423515</v>
      </c>
      <c r="D759" s="2">
        <f>(NORMDIST($B759,'Analisis 6sigma'!$D$14,'Analisis 6sigma'!$D$16,FALSE))/NORMDIST('Analisis 6sigma'!$D$14,'Analisis 6sigma'!$D$14,'Analisis 6sigma'!$D$16,FALSE)</f>
        <v>0.0008441688495310086</v>
      </c>
      <c r="E759" s="2">
        <f>+IF((($B759/'Analisis 6sigma'!$D$7)&gt;0.99)*AND(($B759/'Analisis 6sigma'!$D$7)&lt;1),1,0)</f>
        <v>0</v>
      </c>
      <c r="F759" s="2">
        <f>+IF((($B759/'Analisis 6sigma'!$D$9)&gt;0.99)*AND(($B759/'Analisis 6sigma'!$D$9)&lt;1),1,0)</f>
        <v>0</v>
      </c>
    </row>
    <row r="760" spans="1:6" ht="12">
      <c r="A760">
        <v>754</v>
      </c>
      <c r="B760">
        <f t="shared" si="11"/>
        <v>1.9096</v>
      </c>
      <c r="C760" s="2">
        <f>2-(NORMDIST(B760,'Analisis 6sigma'!$D$14,'Analisis 6sigma'!$D$16,TRUE)*2)</f>
        <v>0.00015965143529350634</v>
      </c>
      <c r="D760" s="2">
        <f>(NORMDIST($B760,'Analisis 6sigma'!$D$14,'Analisis 6sigma'!$D$16,FALSE))/NORMDIST('Analisis 6sigma'!$D$14,'Analisis 6sigma'!$D$14,'Analisis 6sigma'!$D$16,FALSE)</f>
        <v>0.0008027960377894798</v>
      </c>
      <c r="E760" s="2">
        <f>+IF((($B760/'Analisis 6sigma'!$D$7)&gt;0.99)*AND(($B760/'Analisis 6sigma'!$D$7)&lt;1),1,0)</f>
        <v>0</v>
      </c>
      <c r="F760" s="2">
        <f>+IF((($B760/'Analisis 6sigma'!$D$9)&gt;0.99)*AND(($B760/'Analisis 6sigma'!$D$9)&lt;1),1,0)</f>
        <v>0</v>
      </c>
    </row>
    <row r="761" spans="1:6" ht="12">
      <c r="A761">
        <v>755</v>
      </c>
      <c r="B761">
        <f t="shared" si="11"/>
        <v>1.9120000000000001</v>
      </c>
      <c r="C761" s="2">
        <f>2-(NORMDIST(B761,'Analisis 6sigma'!$D$14,'Analisis 6sigma'!$D$16,TRUE)*2)</f>
        <v>0.00015132257042282937</v>
      </c>
      <c r="D761" s="2">
        <f>(NORMDIST($B761,'Analisis 6sigma'!$D$14,'Analisis 6sigma'!$D$16,FALSE))/NORMDIST('Analisis 6sigma'!$D$14,'Analisis 6sigma'!$D$14,'Analisis 6sigma'!$D$16,FALSE)</f>
        <v>0.0007633151997343171</v>
      </c>
      <c r="E761" s="2">
        <f>+IF((($B761/'Analisis 6sigma'!$D$7)&gt;0.99)*AND(($B761/'Analisis 6sigma'!$D$7)&lt;1),1,0)</f>
        <v>0</v>
      </c>
      <c r="F761" s="2">
        <f>+IF((($B761/'Analisis 6sigma'!$D$9)&gt;0.99)*AND(($B761/'Analisis 6sigma'!$D$9)&lt;1),1,0)</f>
        <v>0</v>
      </c>
    </row>
    <row r="762" spans="1:6" ht="12">
      <c r="A762">
        <v>756</v>
      </c>
      <c r="B762">
        <f t="shared" si="11"/>
        <v>1.9144</v>
      </c>
      <c r="C762" s="2">
        <f>2-(NORMDIST(B762,'Analisis 6sigma'!$D$14,'Analisis 6sigma'!$D$16,TRUE)*2)</f>
        <v>0.00014340401014067972</v>
      </c>
      <c r="D762" s="2">
        <f>(NORMDIST($B762,'Analisis 6sigma'!$D$14,'Analisis 6sigma'!$D$16,FALSE))/NORMDIST('Analisis 6sigma'!$D$14,'Analisis 6sigma'!$D$14,'Analisis 6sigma'!$D$16,FALSE)</f>
        <v>0.0007256469809159828</v>
      </c>
      <c r="E762" s="2">
        <f>+IF((($B762/'Analisis 6sigma'!$D$7)&gt;0.99)*AND(($B762/'Analisis 6sigma'!$D$7)&lt;1),1,0)</f>
        <v>0</v>
      </c>
      <c r="F762" s="2">
        <f>+IF((($B762/'Analisis 6sigma'!$D$9)&gt;0.99)*AND(($B762/'Analisis 6sigma'!$D$9)&lt;1),1,0)</f>
        <v>0</v>
      </c>
    </row>
    <row r="763" spans="1:6" ht="12">
      <c r="A763">
        <v>757</v>
      </c>
      <c r="B763">
        <f t="shared" si="11"/>
        <v>1.9168</v>
      </c>
      <c r="C763" s="2">
        <f>2-(NORMDIST(B763,'Analisis 6sigma'!$D$14,'Analisis 6sigma'!$D$16,TRUE)*2)</f>
        <v>0.0001358768798818133</v>
      </c>
      <c r="D763" s="2">
        <f>(NORMDIST($B763,'Analisis 6sigma'!$D$14,'Analisis 6sigma'!$D$16,FALSE))/NORMDIST('Analisis 6sigma'!$D$14,'Analisis 6sigma'!$D$14,'Analisis 6sigma'!$D$16,FALSE)</f>
        <v>0.0006897149933868405</v>
      </c>
      <c r="E763" s="2">
        <f>+IF((($B763/'Analisis 6sigma'!$D$7)&gt;0.99)*AND(($B763/'Analisis 6sigma'!$D$7)&lt;1),1,0)</f>
        <v>0</v>
      </c>
      <c r="F763" s="2">
        <f>+IF((($B763/'Analisis 6sigma'!$D$9)&gt;0.99)*AND(($B763/'Analisis 6sigma'!$D$9)&lt;1),1,0)</f>
        <v>0</v>
      </c>
    </row>
    <row r="764" spans="1:6" ht="12">
      <c r="A764">
        <v>758</v>
      </c>
      <c r="B764">
        <f t="shared" si="11"/>
        <v>1.9192</v>
      </c>
      <c r="C764" s="2">
        <f>2-(NORMDIST(B764,'Analisis 6sigma'!$D$14,'Analisis 6sigma'!$D$16,TRUE)*2)</f>
        <v>0.00012872310236633489</v>
      </c>
      <c r="D764" s="2">
        <f>(NORMDIST($B764,'Analisis 6sigma'!$D$14,'Analisis 6sigma'!$D$16,FALSE))/NORMDIST('Analisis 6sigma'!$D$14,'Analisis 6sigma'!$D$14,'Analisis 6sigma'!$D$16,FALSE)</f>
        <v>0.0006554457222798745</v>
      </c>
      <c r="E764" s="2">
        <f>+IF((($B764/'Analisis 6sigma'!$D$7)&gt;0.99)*AND(($B764/'Analisis 6sigma'!$D$7)&lt;1),1,0)</f>
        <v>0</v>
      </c>
      <c r="F764" s="2">
        <f>+IF((($B764/'Analisis 6sigma'!$D$9)&gt;0.99)*AND(($B764/'Analisis 6sigma'!$D$9)&lt;1),1,0)</f>
        <v>0</v>
      </c>
    </row>
    <row r="765" spans="1:6" ht="12">
      <c r="A765">
        <v>759</v>
      </c>
      <c r="B765">
        <f t="shared" si="11"/>
        <v>1.9216</v>
      </c>
      <c r="C765" s="2">
        <f>2-(NORMDIST(B765,'Analisis 6sigma'!$D$14,'Analisis 6sigma'!$D$16,TRUE)*2)</f>
        <v>0.00012192536752264616</v>
      </c>
      <c r="D765" s="2">
        <f>(NORMDIST($B765,'Analisis 6sigma'!$D$14,'Analisis 6sigma'!$D$16,FALSE))/NORMDIST('Analisis 6sigma'!$D$14,'Analisis 6sigma'!$D$14,'Analisis 6sigma'!$D$16,FALSE)</f>
        <v>0.000622768434515328</v>
      </c>
      <c r="E765" s="2">
        <f>+IF((($B765/'Analisis 6sigma'!$D$7)&gt;0.99)*AND(($B765/'Analisis 6sigma'!$D$7)&lt;1),1,0)</f>
        <v>0</v>
      </c>
      <c r="F765" s="2">
        <f>+IF((($B765/'Analisis 6sigma'!$D$9)&gt;0.99)*AND(($B765/'Analisis 6sigma'!$D$9)&lt;1),1,0)</f>
        <v>0</v>
      </c>
    </row>
    <row r="766" spans="1:6" ht="12">
      <c r="A766">
        <v>760</v>
      </c>
      <c r="B766">
        <f t="shared" si="11"/>
        <v>1.924</v>
      </c>
      <c r="C766" s="2">
        <f>2-(NORMDIST(B766,'Analisis 6sigma'!$D$14,'Analisis 6sigma'!$D$16,TRUE)*2)</f>
        <v>0.00011546710336918231</v>
      </c>
      <c r="D766" s="2">
        <f>(NORMDIST($B766,'Analisis 6sigma'!$D$14,'Analisis 6sigma'!$D$16,FALSE))/NORMDIST('Analisis 6sigma'!$D$14,'Analisis 6sigma'!$D$14,'Analisis 6sigma'!$D$16,FALSE)</f>
        <v>0.0005916150896248473</v>
      </c>
      <c r="E766" s="2">
        <f>+IF((($B766/'Analisis 6sigma'!$D$7)&gt;0.99)*AND(($B766/'Analisis 6sigma'!$D$7)&lt;1),1,0)</f>
        <v>0</v>
      </c>
      <c r="F766" s="2">
        <f>+IF((($B766/'Analisis 6sigma'!$D$9)&gt;0.99)*AND(($B766/'Analisis 6sigma'!$D$9)&lt;1),1,0)</f>
        <v>0</v>
      </c>
    </row>
    <row r="767" spans="1:6" ht="12">
      <c r="A767">
        <v>761</v>
      </c>
      <c r="B767">
        <f t="shared" si="11"/>
        <v>1.9264000000000001</v>
      </c>
      <c r="C767" s="2">
        <f>2-(NORMDIST(B767,'Analisis 6sigma'!$D$14,'Analisis 6sigma'!$D$16,TRUE)*2)</f>
        <v>0.00010933244783517537</v>
      </c>
      <c r="D767" s="2">
        <f>(NORMDIST($B767,'Analisis 6sigma'!$D$14,'Analisis 6sigma'!$D$16,FALSE))/NORMDIST('Analisis 6sigma'!$D$14,'Analisis 6sigma'!$D$14,'Analisis 6sigma'!$D$16,FALSE)</f>
        <v>0.0005619202526806594</v>
      </c>
      <c r="E767" s="2">
        <f>+IF((($B767/'Analisis 6sigma'!$D$7)&gt;0.99)*AND(($B767/'Analisis 6sigma'!$D$7)&lt;1),1,0)</f>
        <v>0</v>
      </c>
      <c r="F767" s="2">
        <f>+IF((($B767/'Analisis 6sigma'!$D$9)&gt;0.99)*AND(($B767/'Analisis 6sigma'!$D$9)&lt;1),1,0)</f>
        <v>0</v>
      </c>
    </row>
    <row r="768" spans="1:6" ht="12">
      <c r="A768">
        <v>762</v>
      </c>
      <c r="B768">
        <f t="shared" si="11"/>
        <v>1.9288</v>
      </c>
      <c r="C768" s="2">
        <f>2-(NORMDIST(B768,'Analisis 6sigma'!$D$14,'Analisis 6sigma'!$D$16,TRUE)*2)</f>
        <v>0.00010350622149446487</v>
      </c>
      <c r="D768" s="2">
        <f>(NORMDIST($B768,'Analisis 6sigma'!$D$14,'Analisis 6sigma'!$D$16,FALSE))/NORMDIST('Analisis 6sigma'!$D$14,'Analisis 6sigma'!$D$14,'Analisis 6sigma'!$D$16,FALSE)</f>
        <v>0.0005336210093153655</v>
      </c>
      <c r="E768" s="2">
        <f>+IF((($B768/'Analisis 6sigma'!$D$7)&gt;0.99)*AND(($B768/'Analisis 6sigma'!$D$7)&lt;1),1,0)</f>
        <v>0</v>
      </c>
      <c r="F768" s="2">
        <f>+IF((($B768/'Analisis 6sigma'!$D$9)&gt;0.99)*AND(($B768/'Analisis 6sigma'!$D$9)&lt;1),1,0)</f>
        <v>0</v>
      </c>
    </row>
    <row r="769" spans="1:6" ht="12">
      <c r="A769">
        <v>763</v>
      </c>
      <c r="B769">
        <f t="shared" si="11"/>
        <v>1.9312</v>
      </c>
      <c r="C769" s="2">
        <f>2-(NORMDIST(B769,'Analisis 6sigma'!$D$14,'Analisis 6sigma'!$D$16,TRUE)*2)</f>
        <v>9.79739011937042E-05</v>
      </c>
      <c r="D769" s="2">
        <f>(NORMDIST($B769,'Analisis 6sigma'!$D$14,'Analisis 6sigma'!$D$16,FALSE))/NORMDIST('Analisis 6sigma'!$D$14,'Analisis 6sigma'!$D$14,'Analisis 6sigma'!$D$16,FALSE)</f>
        <v>0.0005066568828161047</v>
      </c>
      <c r="E769" s="2">
        <f>+IF((($B769/'Analisis 6sigma'!$D$7)&gt;0.99)*AND(($B769/'Analisis 6sigma'!$D$7)&lt;1),1,0)</f>
        <v>0</v>
      </c>
      <c r="F769" s="2">
        <f>+IF((($B769/'Analisis 6sigma'!$D$9)&gt;0.99)*AND(($B769/'Analisis 6sigma'!$D$9)&lt;1),1,0)</f>
        <v>0</v>
      </c>
    </row>
    <row r="770" spans="1:6" ht="12">
      <c r="A770">
        <v>764</v>
      </c>
      <c r="B770">
        <f t="shared" si="11"/>
        <v>1.9336</v>
      </c>
      <c r="C770" s="2">
        <f>2-(NORMDIST(B770,'Analisis 6sigma'!$D$14,'Analisis 6sigma'!$D$16,TRUE)*2)</f>
        <v>9.272159455164797E-05</v>
      </c>
      <c r="D770" s="2">
        <f>(NORMDIST($B770,'Analisis 6sigma'!$D$14,'Analisis 6sigma'!$D$16,FALSE))/NORMDIST('Analisis 6sigma'!$D$14,'Analisis 6sigma'!$D$14,'Analisis 6sigma'!$D$16,FALSE)</f>
        <v>0.00048096975327518483</v>
      </c>
      <c r="E770" s="2">
        <f>+IF((($B770/'Analisis 6sigma'!$D$7)&gt;0.99)*AND(($B770/'Analisis 6sigma'!$D$7)&lt;1),1,0)</f>
        <v>0</v>
      </c>
      <c r="F770" s="2">
        <f>+IF((($B770/'Analisis 6sigma'!$D$9)&gt;0.99)*AND(($B770/'Analisis 6sigma'!$D$9)&lt;1),1,0)</f>
        <v>0</v>
      </c>
    </row>
    <row r="771" spans="1:6" ht="12">
      <c r="A771">
        <v>765</v>
      </c>
      <c r="B771">
        <f t="shared" si="11"/>
        <v>1.936</v>
      </c>
      <c r="C771" s="2">
        <f>2-(NORMDIST(B771,'Analisis 6sigma'!$D$14,'Analisis 6sigma'!$D$16,TRUE)*2)</f>
        <v>8.773601530775998E-05</v>
      </c>
      <c r="D771" s="2">
        <f>(NORMDIST($B771,'Analisis 6sigma'!$D$14,'Analisis 6sigma'!$D$16,FALSE))/NORMDIST('Analisis 6sigma'!$D$14,'Analisis 6sigma'!$D$14,'Analisis 6sigma'!$D$16,FALSE)</f>
        <v>0.000456503778777627</v>
      </c>
      <c r="E771" s="2">
        <f>+IF((($B771/'Analisis 6sigma'!$D$7)&gt;0.99)*AND(($B771/'Analisis 6sigma'!$D$7)&lt;1),1,0)</f>
        <v>0</v>
      </c>
      <c r="F771" s="2">
        <f>+IF((($B771/'Analisis 6sigma'!$D$9)&gt;0.99)*AND(($B771/'Analisis 6sigma'!$D$9)&lt;1),1,0)</f>
        <v>0</v>
      </c>
    </row>
    <row r="772" spans="1:6" ht="12">
      <c r="A772">
        <v>766</v>
      </c>
      <c r="B772">
        <f t="shared" si="11"/>
        <v>1.9384000000000001</v>
      </c>
      <c r="C772" s="2">
        <f>2-(NORMDIST(B772,'Analisis 6sigma'!$D$14,'Analisis 6sigma'!$D$16,TRUE)*2)</f>
        <v>8.300445949704915E-05</v>
      </c>
      <c r="D772" s="2">
        <f>(NORMDIST($B772,'Analisis 6sigma'!$D$14,'Analisis 6sigma'!$D$16,FALSE))/NORMDIST('Analisis 6sigma'!$D$14,'Analisis 6sigma'!$D$14,'Analisis 6sigma'!$D$16,FALSE)</f>
        <v>0.0004332053186046406</v>
      </c>
      <c r="E772" s="2">
        <f>+IF((($B772/'Analisis 6sigma'!$D$7)&gt;0.99)*AND(($B772/'Analisis 6sigma'!$D$7)&lt;1),1,0)</f>
        <v>0</v>
      </c>
      <c r="F772" s="2">
        <f>+IF((($B772/'Analisis 6sigma'!$D$9)&gt;0.99)*AND(($B772/'Analisis 6sigma'!$D$9)&lt;1),1,0)</f>
        <v>0</v>
      </c>
    </row>
    <row r="773" spans="1:6" ht="12">
      <c r="A773">
        <v>767</v>
      </c>
      <c r="B773">
        <f t="shared" si="11"/>
        <v>1.9408</v>
      </c>
      <c r="C773" s="2">
        <f>2-(NORMDIST(B773,'Analisis 6sigma'!$D$14,'Analisis 6sigma'!$D$16,TRUE)*2)</f>
        <v>7.85147824331478E-05</v>
      </c>
      <c r="D773" s="2">
        <f>(NORMDIST($B773,'Analisis 6sigma'!$D$14,'Analisis 6sigma'!$D$16,FALSE))/NORMDIST('Analisis 6sigma'!$D$14,'Analisis 6sigma'!$D$14,'Analisis 6sigma'!$D$16,FALSE)</f>
        <v>0.0004110228584306233</v>
      </c>
      <c r="E773" s="2">
        <f>+IF((($B773/'Analisis 6sigma'!$D$7)&gt;0.99)*AND(($B773/'Analisis 6sigma'!$D$7)&lt;1),1,0)</f>
        <v>0</v>
      </c>
      <c r="F773" s="2">
        <f>+IF((($B773/'Analisis 6sigma'!$D$9)&gt;0.99)*AND(($B773/'Analisis 6sigma'!$D$9)&lt;1),1,0)</f>
        <v>0</v>
      </c>
    </row>
    <row r="774" spans="1:6" ht="12">
      <c r="A774">
        <v>768</v>
      </c>
      <c r="B774">
        <f t="shared" si="11"/>
        <v>1.9432</v>
      </c>
      <c r="C774" s="2">
        <f>2-(NORMDIST(B774,'Analisis 6sigma'!$D$14,'Analisis 6sigma'!$D$16,TRUE)*2)</f>
        <v>7.425537647587355E-05</v>
      </c>
      <c r="D774" s="2">
        <f>(NORMDIST($B774,'Analisis 6sigma'!$D$14,'Analisis 6sigma'!$D$16,FALSE))/NORMDIST('Analisis 6sigma'!$D$14,'Analisis 6sigma'!$D$14,'Analisis 6sigma'!$D$16,FALSE)</f>
        <v>0.00038990693749000287</v>
      </c>
      <c r="E774" s="2">
        <f>+IF((($B774/'Analisis 6sigma'!$D$7)&gt;0.99)*AND(($B774/'Analisis 6sigma'!$D$7)&lt;1),1,0)</f>
        <v>0</v>
      </c>
      <c r="F774" s="2">
        <f>+IF((($B774/'Analisis 6sigma'!$D$9)&gt;0.99)*AND(($B774/'Analisis 6sigma'!$D$9)&lt;1),1,0)</f>
        <v>0</v>
      </c>
    </row>
    <row r="775" spans="1:6" ht="12">
      <c r="A775">
        <v>769</v>
      </c>
      <c r="B775">
        <f aca="true" t="shared" si="12" ref="B775:B838">+$C$3+$C$5*0.001*A775</f>
        <v>1.9456</v>
      </c>
      <c r="C775" s="2">
        <f>2-(NORMDIST(B775,'Analisis 6sigma'!$D$14,'Analisis 6sigma'!$D$16,TRUE)*2)</f>
        <v>7.021514956329078E-05</v>
      </c>
      <c r="D775" s="2">
        <f>(NORMDIST($B775,'Analisis 6sigma'!$D$14,'Analisis 6sigma'!$D$16,FALSE))/NORMDIST('Analisis 6sigma'!$D$14,'Analisis 6sigma'!$D$14,'Analisis 6sigma'!$D$16,FALSE)</f>
        <v>0.00036981007768910665</v>
      </c>
      <c r="E775" s="2">
        <f>+IF((($B775/'Analisis 6sigma'!$D$7)&gt;0.99)*AND(($B775/'Analisis 6sigma'!$D$7)&lt;1),1,0)</f>
        <v>0</v>
      </c>
      <c r="F775" s="2">
        <f>+IF((($B775/'Analisis 6sigma'!$D$9)&gt;0.99)*AND(($B775/'Analisis 6sigma'!$D$9)&lt;1),1,0)</f>
        <v>0</v>
      </c>
    </row>
    <row r="776" spans="1:6" ht="12">
      <c r="A776">
        <v>770</v>
      </c>
      <c r="B776">
        <f t="shared" si="12"/>
        <v>1.948</v>
      </c>
      <c r="C776" s="2">
        <f>2-(NORMDIST(B776,'Analisis 6sigma'!$D$14,'Analisis 6sigma'!$D$16,TRUE)*2)</f>
        <v>6.638350448739949E-05</v>
      </c>
      <c r="D776" s="2">
        <f>(NORMDIST($B776,'Analisis 6sigma'!$D$14,'Analisis 6sigma'!$D$16,FALSE))/NORMDIST('Analisis 6sigma'!$D$14,'Analisis 6sigma'!$D$14,'Analisis 6sigma'!$D$16,FALSE)</f>
        <v>0.0003506867146370878</v>
      </c>
      <c r="E776" s="2">
        <f>+IF((($B776/'Analisis 6sigma'!$D$7)&gt;0.99)*AND(($B776/'Analisis 6sigma'!$D$7)&lt;1),1,0)</f>
        <v>0</v>
      </c>
      <c r="F776" s="2">
        <f>+IF((($B776/'Analisis 6sigma'!$D$9)&gt;0.99)*AND(($B776/'Analisis 6sigma'!$D$9)&lt;1),1,0)</f>
        <v>0</v>
      </c>
    </row>
    <row r="777" spans="1:6" ht="12">
      <c r="A777">
        <v>771</v>
      </c>
      <c r="B777">
        <f t="shared" si="12"/>
        <v>1.9504000000000001</v>
      </c>
      <c r="C777" s="2">
        <f>2-(NORMDIST(B777,'Analisis 6sigma'!$D$14,'Analisis 6sigma'!$D$16,TRUE)*2)</f>
        <v>6.275031889368954E-05</v>
      </c>
      <c r="D777" s="2">
        <f>(NORMDIST($B777,'Analisis 6sigma'!$D$14,'Analisis 6sigma'!$D$16,FALSE))/NORMDIST('Analisis 6sigma'!$D$14,'Analisis 6sigma'!$D$14,'Analisis 6sigma'!$D$16,FALSE)</f>
        <v>0.00033249313056898195</v>
      </c>
      <c r="E777" s="2">
        <f>+IF((($B777/'Analisis 6sigma'!$D$7)&gt;0.99)*AND(($B777/'Analisis 6sigma'!$D$7)&lt;1),1,0)</f>
        <v>0</v>
      </c>
      <c r="F777" s="2">
        <f>+IF((($B777/'Analisis 6sigma'!$D$9)&gt;0.99)*AND(($B777/'Analisis 6sigma'!$D$9)&lt;1),1,0)</f>
        <v>0</v>
      </c>
    </row>
    <row r="778" spans="1:6" ht="12">
      <c r="A778">
        <v>772</v>
      </c>
      <c r="B778">
        <f t="shared" si="12"/>
        <v>1.9528</v>
      </c>
      <c r="C778" s="2">
        <f>2-(NORMDIST(B778,'Analisis 6sigma'!$D$14,'Analisis 6sigma'!$D$16,TRUE)*2)</f>
        <v>5.9305925985242425E-05</v>
      </c>
      <c r="D778" s="2">
        <f>(NORMDIST($B778,'Analisis 6sigma'!$D$14,'Analisis 6sigma'!$D$16,FALSE))/NORMDIST('Analisis 6sigma'!$D$14,'Analisis 6sigma'!$D$14,'Analisis 6sigma'!$D$16,FALSE)</f>
        <v>0.00031518738913306337</v>
      </c>
      <c r="E778" s="2">
        <f>+IF((($B778/'Analisis 6sigma'!$D$7)&gt;0.99)*AND(($B778/'Analisis 6sigma'!$D$7)&lt;1),1,0)</f>
        <v>0</v>
      </c>
      <c r="F778" s="2">
        <f>+IF((($B778/'Analisis 6sigma'!$D$9)&gt;0.99)*AND(($B778/'Analisis 6sigma'!$D$9)&lt;1),1,0)</f>
        <v>0</v>
      </c>
    </row>
    <row r="779" spans="1:6" ht="12">
      <c r="A779">
        <v>773</v>
      </c>
      <c r="B779">
        <f t="shared" si="12"/>
        <v>1.9552</v>
      </c>
      <c r="C779" s="2">
        <f>2-(NORMDIST(B779,'Analisis 6sigma'!$D$14,'Analisis 6sigma'!$D$16,TRUE)*2)</f>
        <v>5.604109590895412E-05</v>
      </c>
      <c r="D779" s="2">
        <f>(NORMDIST($B779,'Analisis 6sigma'!$D$14,'Analisis 6sigma'!$D$16,FALSE))/NORMDIST('Analisis 6sigma'!$D$14,'Analisis 6sigma'!$D$14,'Analisis 6sigma'!$D$16,FALSE)</f>
        <v>0.00029872927201380966</v>
      </c>
      <c r="E779" s="2">
        <f>+IF((($B779/'Analisis 6sigma'!$D$7)&gt;0.99)*AND(($B779/'Analisis 6sigma'!$D$7)&lt;1),1,0)</f>
        <v>0</v>
      </c>
      <c r="F779" s="2">
        <f>+IF((($B779/'Analisis 6sigma'!$D$9)&gt;0.99)*AND(($B779/'Analisis 6sigma'!$D$9)&lt;1),1,0)</f>
        <v>0</v>
      </c>
    </row>
    <row r="780" spans="1:6" ht="12">
      <c r="A780">
        <v>774</v>
      </c>
      <c r="B780">
        <f t="shared" si="12"/>
        <v>1.9576</v>
      </c>
      <c r="C780" s="2">
        <f>2-(NORMDIST(B780,'Analisis 6sigma'!$D$14,'Analisis 6sigma'!$D$16,TRUE)*2)</f>
        <v>5.2947017807447594E-05</v>
      </c>
      <c r="D780" s="2">
        <f>(NORMDIST($B780,'Analisis 6sigma'!$D$14,'Analisis 6sigma'!$D$16,FALSE))/NORMDIST('Analisis 6sigma'!$D$14,'Analisis 6sigma'!$D$14,'Analisis 6sigma'!$D$16,FALSE)</f>
        <v>0.00028308021736111045</v>
      </c>
      <c r="E780" s="2">
        <f>+IF((($B780/'Analisis 6sigma'!$D$7)&gt;0.99)*AND(($B780/'Analisis 6sigma'!$D$7)&lt;1),1,0)</f>
        <v>0</v>
      </c>
      <c r="F780" s="2">
        <f>+IF((($B780/'Analisis 6sigma'!$D$9)&gt;0.99)*AND(($B780/'Analisis 6sigma'!$D$9)&lt;1),1,0)</f>
        <v>0</v>
      </c>
    </row>
    <row r="781" spans="1:6" ht="12">
      <c r="A781">
        <v>775</v>
      </c>
      <c r="B781">
        <f t="shared" si="12"/>
        <v>1.96</v>
      </c>
      <c r="C781" s="2">
        <f>2-(NORMDIST(B781,'Analisis 6sigma'!$D$14,'Analisis 6sigma'!$D$16,TRUE)*2)</f>
        <v>5.0015282517801296E-05</v>
      </c>
      <c r="D781" s="2">
        <f>(NORMDIST($B781,'Analisis 6sigma'!$D$14,'Analisis 6sigma'!$D$16,FALSE))/NORMDIST('Analisis 6sigma'!$D$14,'Analisis 6sigma'!$D$14,'Analisis 6sigma'!$D$16,FALSE)</f>
        <v>0.00026820325999562194</v>
      </c>
      <c r="E781" s="2">
        <f>+IF((($B781/'Analisis 6sigma'!$D$7)&gt;0.99)*AND(($B781/'Analisis 6sigma'!$D$7)&lt;1),1,0)</f>
        <v>0</v>
      </c>
      <c r="F781" s="2">
        <f>+IF((($B781/'Analisis 6sigma'!$D$9)&gt;0.99)*AND(($B781/'Analisis 6sigma'!$D$9)&lt;1),1,0)</f>
        <v>0</v>
      </c>
    </row>
    <row r="782" spans="1:6" ht="12">
      <c r="A782">
        <v>776</v>
      </c>
      <c r="B782">
        <f t="shared" si="12"/>
        <v>1.9624000000000001</v>
      </c>
      <c r="C782" s="2">
        <f>2-(NORMDIST(B782,'Analisis 6sigma'!$D$14,'Analisis 6sigma'!$D$16,TRUE)*2)</f>
        <v>4.723786589355683E-05</v>
      </c>
      <c r="D782" s="2">
        <f>(NORMDIST($B782,'Analisis 6sigma'!$D$14,'Analisis 6sigma'!$D$16,FALSE))/NORMDIST('Analisis 6sigma'!$D$14,'Analisis 6sigma'!$D$14,'Analisis 6sigma'!$D$16,FALSE)</f>
        <v>0.00025406297335963323</v>
      </c>
      <c r="E782" s="2">
        <f>+IF((($B782/'Analisis 6sigma'!$D$7)&gt;0.99)*AND(($B782/'Analisis 6sigma'!$D$7)&lt;1),1,0)</f>
        <v>0</v>
      </c>
      <c r="F782" s="2">
        <f>+IF((($B782/'Analisis 6sigma'!$D$9)&gt;0.99)*AND(($B782/'Analisis 6sigma'!$D$9)&lt;1),1,0)</f>
        <v>0</v>
      </c>
    </row>
    <row r="783" spans="1:6" ht="12">
      <c r="A783">
        <v>777</v>
      </c>
      <c r="B783">
        <f t="shared" si="12"/>
        <v>1.9648</v>
      </c>
      <c r="C783" s="2">
        <f>2-(NORMDIST(B783,'Analisis 6sigma'!$D$14,'Analisis 6sigma'!$D$16,TRUE)*2)</f>
        <v>4.460711273956974E-05</v>
      </c>
      <c r="D783" s="2">
        <f>(NORMDIST($B783,'Analisis 6sigma'!$D$14,'Analisis 6sigma'!$D$16,FALSE))/NORMDIST('Analisis 6sigma'!$D$14,'Analisis 6sigma'!$D$14,'Analisis 6sigma'!$D$16,FALSE)</f>
        <v>0.00024062541318229554</v>
      </c>
      <c r="E783" s="2">
        <f>+IF((($B783/'Analisis 6sigma'!$D$7)&gt;0.99)*AND(($B783/'Analisis 6sigma'!$D$7)&lt;1),1,0)</f>
        <v>0</v>
      </c>
      <c r="F783" s="2">
        <f>+IF((($B783/'Analisis 6sigma'!$D$9)&gt;0.99)*AND(($B783/'Analisis 6sigma'!$D$9)&lt;1),1,0)</f>
        <v>0</v>
      </c>
    </row>
    <row r="784" spans="1:6" ht="12">
      <c r="A784">
        <v>778</v>
      </c>
      <c r="B784">
        <f t="shared" si="12"/>
        <v>1.9672</v>
      </c>
      <c r="C784" s="2">
        <f>2-(NORMDIST(B784,'Analisis 6sigma'!$D$14,'Analisis 6sigma'!$D$16,TRUE)*2)</f>
        <v>4.211572133283603E-05</v>
      </c>
      <c r="D784" s="2">
        <f>(NORMDIST($B784,'Analisis 6sigma'!$D$14,'Analisis 6sigma'!$D$16,FALSE))/NORMDIST('Analisis 6sigma'!$D$14,'Analisis 6sigma'!$D$14,'Analisis 6sigma'!$D$16,FALSE)</f>
        <v>0.00022785806282757796</v>
      </c>
      <c r="E784" s="2">
        <f>+IF((($B784/'Analisis 6sigma'!$D$7)&gt;0.99)*AND(($B784/'Analisis 6sigma'!$D$7)&lt;1),1,0)</f>
        <v>0</v>
      </c>
      <c r="F784" s="2">
        <f>+IF((($B784/'Analisis 6sigma'!$D$9)&gt;0.99)*AND(($B784/'Analisis 6sigma'!$D$9)&lt;1),1,0)</f>
        <v>0</v>
      </c>
    </row>
    <row r="785" spans="1:6" ht="12">
      <c r="A785">
        <v>779</v>
      </c>
      <c r="B785">
        <f t="shared" si="12"/>
        <v>1.9696</v>
      </c>
      <c r="C785" s="2">
        <f>2-(NORMDIST(B785,'Analisis 6sigma'!$D$14,'Analisis 6sigma'!$D$16,TRUE)*2)</f>
        <v>3.975672851952439E-05</v>
      </c>
      <c r="D785" s="2">
        <f>(NORMDIST($B785,'Analisis 6sigma'!$D$14,'Analisis 6sigma'!$D$16,FALSE))/NORMDIST('Analisis 6sigma'!$D$14,'Analisis 6sigma'!$D$14,'Analisis 6sigma'!$D$16,FALSE)</f>
        <v>0.00021572978029301662</v>
      </c>
      <c r="E785" s="2">
        <f>+IF((($B785/'Analisis 6sigma'!$D$7)&gt;0.99)*AND(($B785/'Analisis 6sigma'!$D$7)&lt;1),1,0)</f>
        <v>0</v>
      </c>
      <c r="F785" s="2">
        <f>+IF((($B785/'Analisis 6sigma'!$D$9)&gt;0.99)*AND(($B785/'Analisis 6sigma'!$D$9)&lt;1),1,0)</f>
        <v>0</v>
      </c>
    </row>
    <row r="786" spans="1:6" ht="12">
      <c r="A786">
        <v>780</v>
      </c>
      <c r="B786">
        <f t="shared" si="12"/>
        <v>1.972</v>
      </c>
      <c r="C786" s="2">
        <f>2-(NORMDIST(B786,'Analisis 6sigma'!$D$14,'Analisis 6sigma'!$D$16,TRUE)*2)</f>
        <v>3.7523495365787696E-05</v>
      </c>
      <c r="D786" s="2">
        <f>(NORMDIST($B786,'Analisis 6sigma'!$D$14,'Analisis 6sigma'!$D$16,FALSE))/NORMDIST('Analisis 6sigma'!$D$14,'Analisis 6sigma'!$D$14,'Analisis 6sigma'!$D$16,FALSE)</f>
        <v>0.00020421074682693493</v>
      </c>
      <c r="E786" s="2">
        <f>+IF((($B786/'Analisis 6sigma'!$D$7)&gt;0.99)*AND(($B786/'Analisis 6sigma'!$D$7)&lt;1),1,0)</f>
        <v>0</v>
      </c>
      <c r="F786" s="2">
        <f>+IF((($B786/'Analisis 6sigma'!$D$9)&gt;0.99)*AND(($B786/'Analisis 6sigma'!$D$9)&lt;1),1,0)</f>
        <v>0</v>
      </c>
    </row>
    <row r="787" spans="1:6" ht="12">
      <c r="A787">
        <v>781</v>
      </c>
      <c r="B787">
        <f t="shared" si="12"/>
        <v>1.9744</v>
      </c>
      <c r="C787" s="2">
        <f>2-(NORMDIST(B787,'Analisis 6sigma'!$D$14,'Analisis 6sigma'!$D$16,TRUE)*2)</f>
        <v>3.540969334525634E-05</v>
      </c>
      <c r="D787" s="2">
        <f>(NORMDIST($B787,'Analisis 6sigma'!$D$14,'Analisis 6sigma'!$D$16,FALSE))/NORMDIST('Analisis 6sigma'!$D$14,'Analisis 6sigma'!$D$14,'Analisis 6sigma'!$D$16,FALSE)</f>
        <v>0.0001932724171316211</v>
      </c>
      <c r="E787" s="2">
        <f>+IF((($B787/'Analisis 6sigma'!$D$7)&gt;0.99)*AND(($B787/'Analisis 6sigma'!$D$7)&lt;1),1,0)</f>
        <v>0</v>
      </c>
      <c r="F787" s="2">
        <f>+IF((($B787/'Analisis 6sigma'!$D$9)&gt;0.99)*AND(($B787/'Analisis 6sigma'!$D$9)&lt;1),1,0)</f>
        <v>0</v>
      </c>
    </row>
    <row r="788" spans="1:6" ht="12">
      <c r="A788">
        <v>782</v>
      </c>
      <c r="B788">
        <f t="shared" si="12"/>
        <v>1.9768000000000001</v>
      </c>
      <c r="C788" s="2">
        <f>2-(NORMDIST(B788,'Analisis 6sigma'!$D$14,'Analisis 6sigma'!$D$16,TRUE)*2)</f>
        <v>3.340929105055679E-05</v>
      </c>
      <c r="D788" s="2">
        <f>(NORMDIST($B788,'Analisis 6sigma'!$D$14,'Analisis 6sigma'!$D$16,FALSE))/NORMDIST('Analisis 6sigma'!$D$14,'Analisis 6sigma'!$D$14,'Analisis 6sigma'!$D$16,FALSE)</f>
        <v>0.00018288747111971592</v>
      </c>
      <c r="E788" s="2">
        <f>+IF((($B788/'Analisis 6sigma'!$D$7)&gt;0.99)*AND(($B788/'Analisis 6sigma'!$D$7)&lt;1),1,0)</f>
        <v>0</v>
      </c>
      <c r="F788" s="2">
        <f>+IF((($B788/'Analisis 6sigma'!$D$9)&gt;0.99)*AND(($B788/'Analisis 6sigma'!$D$9)&lt;1),1,0)</f>
        <v>0</v>
      </c>
    </row>
    <row r="789" spans="1:6" ht="12">
      <c r="A789">
        <v>783</v>
      </c>
      <c r="B789">
        <f t="shared" si="12"/>
        <v>1.9792</v>
      </c>
      <c r="C789" s="2">
        <f>2-(NORMDIST(B789,'Analisis 6sigma'!$D$14,'Analisis 6sigma'!$D$16,TRUE)*2)</f>
        <v>3.1516541409093435E-05</v>
      </c>
      <c r="D789" s="2">
        <f>(NORMDIST($B789,'Analisis 6sigma'!$D$14,'Analisis 6sigma'!$D$16,FALSE))/NORMDIST('Analisis 6sigma'!$D$14,'Analisis 6sigma'!$D$14,'Analisis 6sigma'!$D$16,FALSE)</f>
        <v>0.00017302976719096793</v>
      </c>
      <c r="E789" s="2">
        <f>+IF((($B789/'Analisis 6sigma'!$D$7)&gt;0.99)*AND(($B789/'Analisis 6sigma'!$D$7)&lt;1),1,0)</f>
        <v>0</v>
      </c>
      <c r="F789" s="2">
        <f>+IF((($B789/'Analisis 6sigma'!$D$9)&gt;0.99)*AND(($B789/'Analisis 6sigma'!$D$9)&lt;1),1,0)</f>
        <v>0</v>
      </c>
    </row>
    <row r="790" spans="1:6" ht="12">
      <c r="A790">
        <v>784</v>
      </c>
      <c r="B790">
        <f t="shared" si="12"/>
        <v>1.9816</v>
      </c>
      <c r="C790" s="2">
        <f>2-(NORMDIST(B790,'Analisis 6sigma'!$D$14,'Analisis 6sigma'!$D$16,TRUE)*2)</f>
        <v>2.97259693866625E-05</v>
      </c>
      <c r="D790" s="2">
        <f>(NORMDIST($B790,'Analisis 6sigma'!$D$14,'Analisis 6sigma'!$D$16,FALSE))/NORMDIST('Analisis 6sigma'!$D$14,'Analisis 6sigma'!$D$14,'Analisis 6sigma'!$D$16,FALSE)</f>
        <v>0.00016367429699638267</v>
      </c>
      <c r="E790" s="2">
        <f>+IF((($B790/'Analisis 6sigma'!$D$7)&gt;0.99)*AND(($B790/'Analisis 6sigma'!$D$7)&lt;1),1,0)</f>
        <v>0</v>
      </c>
      <c r="F790" s="2">
        <f>+IF((($B790/'Analisis 6sigma'!$D$9)&gt;0.99)*AND(($B790/'Analisis 6sigma'!$D$9)&lt;1),1,0)</f>
        <v>0</v>
      </c>
    </row>
    <row r="791" spans="1:6" ht="12">
      <c r="A791">
        <v>785</v>
      </c>
      <c r="B791">
        <f t="shared" si="12"/>
        <v>1.984</v>
      </c>
      <c r="C791" s="2">
        <f>2-(NORMDIST(B791,'Analisis 6sigma'!$D$14,'Analisis 6sigma'!$D$16,TRUE)*2)</f>
        <v>2.8032360166241332E-05</v>
      </c>
      <c r="D791" s="2">
        <f>(NORMDIST($B791,'Analisis 6sigma'!$D$14,'Analisis 6sigma'!$D$16,FALSE))/NORMDIST('Analisis 6sigma'!$D$14,'Analisis 6sigma'!$D$14,'Analisis 6sigma'!$D$16,FALSE)</f>
        <v>0.00015479714165681264</v>
      </c>
      <c r="E791" s="2">
        <f>+IF((($B791/'Analisis 6sigma'!$D$7)&gt;0.99)*AND(($B791/'Analisis 6sigma'!$D$7)&lt;1),1,0)</f>
        <v>0</v>
      </c>
      <c r="F791" s="2">
        <f>+IF((($B791/'Analisis 6sigma'!$D$9)&gt;0.99)*AND(($B791/'Analisis 6sigma'!$D$9)&lt;1),1,0)</f>
        <v>0</v>
      </c>
    </row>
    <row r="792" spans="1:6" ht="12">
      <c r="A792">
        <v>786</v>
      </c>
      <c r="B792">
        <f t="shared" si="12"/>
        <v>1.9864</v>
      </c>
      <c r="C792" s="2">
        <f>2-(NORMDIST(B792,'Analisis 6sigma'!$D$14,'Analisis 6sigma'!$D$16,TRUE)*2)</f>
        <v>2.6430747784189634E-05</v>
      </c>
      <c r="D792" s="2">
        <f>(NORMDIST($B792,'Analisis 6sigma'!$D$14,'Analisis 6sigma'!$D$16,FALSE))/NORMDIST('Analisis 6sigma'!$D$14,'Analisis 6sigma'!$D$14,'Analisis 6sigma'!$D$16,FALSE)</f>
        <v>0.00014637542940300092</v>
      </c>
      <c r="E792" s="2">
        <f>+IF((($B792/'Analisis 6sigma'!$D$7)&gt;0.99)*AND(($B792/'Analisis 6sigma'!$D$7)&lt;1),1,0)</f>
        <v>0</v>
      </c>
      <c r="F792" s="2">
        <f>+IF((($B792/'Analisis 6sigma'!$D$9)&gt;0.99)*AND(($B792/'Analisis 6sigma'!$D$9)&lt;1),1,0)</f>
        <v>0</v>
      </c>
    </row>
    <row r="793" spans="1:6" ht="12">
      <c r="A793">
        <v>787</v>
      </c>
      <c r="B793">
        <f t="shared" si="12"/>
        <v>1.9888000000000001</v>
      </c>
      <c r="C793" s="2">
        <f>2-(NORMDIST(B793,'Analisis 6sigma'!$D$14,'Analisis 6sigma'!$D$16,TRUE)*2)</f>
        <v>2.4916404209651688E-05</v>
      </c>
      <c r="D793" s="2">
        <f>(NORMDIST($B793,'Analisis 6sigma'!$D$14,'Analisis 6sigma'!$D$16,FALSE))/NORMDIST('Analisis 6sigma'!$D$14,'Analisis 6sigma'!$D$14,'Analisis 6sigma'!$D$16,FALSE)</f>
        <v>0.00013838729460418384</v>
      </c>
      <c r="E793" s="2">
        <f>+IF((($B793/'Analisis 6sigma'!$D$7)&gt;0.99)*AND(($B793/'Analisis 6sigma'!$D$7)&lt;1),1,0)</f>
        <v>0</v>
      </c>
      <c r="F793" s="2">
        <f>+IF((($B793/'Analisis 6sigma'!$D$9)&gt;0.99)*AND(($B793/'Analisis 6sigma'!$D$9)&lt;1),1,0)</f>
        <v>0</v>
      </c>
    </row>
    <row r="794" spans="1:6" ht="12">
      <c r="A794">
        <v>788</v>
      </c>
      <c r="B794">
        <f t="shared" si="12"/>
        <v>1.9912</v>
      </c>
      <c r="C794" s="2">
        <f>2-(NORMDIST(B794,'Analisis 6sigma'!$D$14,'Analisis 6sigma'!$D$16,TRUE)*2)</f>
        <v>2.348482885250469E-05</v>
      </c>
      <c r="D794" s="2">
        <f>(NORMDIST($B794,'Analisis 6sigma'!$D$14,'Analisis 6sigma'!$D$16,FALSE))/NORMDIST('Analisis 6sigma'!$D$14,'Analisis 6sigma'!$D$14,'Analisis 6sigma'!$D$16,FALSE)</f>
        <v>0.00013081183815244246</v>
      </c>
      <c r="E794" s="2">
        <f>+IF((($B794/'Analisis 6sigma'!$D$7)&gt;0.99)*AND(($B794/'Analisis 6sigma'!$D$7)&lt;1),1,0)</f>
        <v>0</v>
      </c>
      <c r="F794" s="2">
        <f>+IF((($B794/'Analisis 6sigma'!$D$9)&gt;0.99)*AND(($B794/'Analisis 6sigma'!$D$9)&lt;1),1,0)</f>
        <v>0</v>
      </c>
    </row>
    <row r="795" spans="1:6" ht="12">
      <c r="A795">
        <v>789</v>
      </c>
      <c r="B795">
        <f t="shared" si="12"/>
        <v>1.9936</v>
      </c>
      <c r="C795" s="2">
        <f>2-(NORMDIST(B795,'Analisis 6sigma'!$D$14,'Analisis 6sigma'!$D$16,TRUE)*2)</f>
        <v>2.213173848630845E-05</v>
      </c>
      <c r="D795" s="2">
        <f>(NORMDIST($B795,'Analisis 6sigma'!$D$14,'Analisis 6sigma'!$D$16,FALSE))/NORMDIST('Analisis 6sigma'!$D$14,'Analisis 6sigma'!$D$14,'Analisis 6sigma'!$D$16,FALSE)</f>
        <v>0.00012362908917013687</v>
      </c>
      <c r="E795" s="2">
        <f>+IF((($B795/'Analisis 6sigma'!$D$7)&gt;0.99)*AND(($B795/'Analisis 6sigma'!$D$7)&lt;1),1,0)</f>
        <v>0</v>
      </c>
      <c r="F795" s="2">
        <f>+IF((($B795/'Analisis 6sigma'!$D$9)&gt;0.99)*AND(($B795/'Analisis 6sigma'!$D$9)&lt;1),1,0)</f>
        <v>0</v>
      </c>
    </row>
    <row r="796" spans="1:6" ht="12">
      <c r="A796">
        <v>790</v>
      </c>
      <c r="B796">
        <f t="shared" si="12"/>
        <v>1.996</v>
      </c>
      <c r="C796" s="2">
        <f>2-(NORMDIST(B796,'Analisis 6sigma'!$D$14,'Analisis 6sigma'!$D$16,TRUE)*2)</f>
        <v>2.0853057571601497E-05</v>
      </c>
      <c r="D796" s="2">
        <f>(NORMDIST($B796,'Analisis 6sigma'!$D$14,'Analisis 6sigma'!$D$16,FALSE))/NORMDIST('Analisis 6sigma'!$D$14,'Analisis 6sigma'!$D$14,'Analisis 6sigma'!$D$16,FALSE)</f>
        <v>0.00011681996800794013</v>
      </c>
      <c r="E796" s="2">
        <f>+IF((($B796/'Analisis 6sigma'!$D$7)&gt;0.99)*AND(($B796/'Analisis 6sigma'!$D$7)&lt;1),1,0)</f>
        <v>0</v>
      </c>
      <c r="F796" s="2">
        <f>+IF((($B796/'Analisis 6sigma'!$D$9)&gt;0.99)*AND(($B796/'Analisis 6sigma'!$D$9)&lt;1),1,0)</f>
        <v>0</v>
      </c>
    </row>
    <row r="797" spans="1:6" ht="12">
      <c r="A797">
        <v>791</v>
      </c>
      <c r="B797">
        <f t="shared" si="12"/>
        <v>1.9984</v>
      </c>
      <c r="C797" s="2">
        <f>2-(NORMDIST(B797,'Analisis 6sigma'!$D$14,'Analisis 6sigma'!$D$16,TRUE)*2)</f>
        <v>1.964490896422255E-05</v>
      </c>
      <c r="D797" s="2">
        <f>(NORMDIST($B797,'Analisis 6sigma'!$D$14,'Analisis 6sigma'!$D$16,FALSE))/NORMDIST('Analisis 6sigma'!$D$14,'Analisis 6sigma'!$D$14,'Analisis 6sigma'!$D$16,FALSE)</f>
        <v>0.00011036625050120347</v>
      </c>
      <c r="E797" s="2">
        <f>+IF((($B797/'Analisis 6sigma'!$D$7)&gt;0.99)*AND(($B797/'Analisis 6sigma'!$D$7)&lt;1),1,0)</f>
        <v>0</v>
      </c>
      <c r="F797" s="2">
        <f>+IF((($B797/'Analisis 6sigma'!$D$9)&gt;0.99)*AND(($B797/'Analisis 6sigma'!$D$9)&lt;1),1,0)</f>
        <v>0</v>
      </c>
    </row>
    <row r="798" spans="1:6" ht="12">
      <c r="A798">
        <v>792</v>
      </c>
      <c r="B798">
        <f t="shared" si="12"/>
        <v>2.0008</v>
      </c>
      <c r="C798" s="2">
        <f>2-(NORMDIST(B798,'Analisis 6sigma'!$D$14,'Analisis 6sigma'!$D$16,TRUE)*2)</f>
        <v>1.8503605001551904E-05</v>
      </c>
      <c r="D798" s="2">
        <f>(NORMDIST($B798,'Analisis 6sigma'!$D$14,'Analisis 6sigma'!$D$16,FALSE))/NORMDIST('Analisis 6sigma'!$D$14,'Analisis 6sigma'!$D$14,'Analisis 6sigma'!$D$16,FALSE)</f>
        <v>0.00010425053345262338</v>
      </c>
      <c r="E798" s="2">
        <f>+IF((($B798/'Analisis 6sigma'!$D$7)&gt;0.99)*AND(($B798/'Analisis 6sigma'!$D$7)&lt;1),1,0)</f>
        <v>0</v>
      </c>
      <c r="F798" s="2">
        <f>+IF((($B798/'Analisis 6sigma'!$D$9)&gt;0.99)*AND(($B798/'Analisis 6sigma'!$D$9)&lt;1),1,0)</f>
        <v>0</v>
      </c>
    </row>
    <row r="799" spans="1:6" ht="12">
      <c r="A799">
        <v>793</v>
      </c>
      <c r="B799">
        <f t="shared" si="12"/>
        <v>2.0032</v>
      </c>
      <c r="C799" s="2">
        <f>2-(NORMDIST(B799,'Analisis 6sigma'!$D$14,'Analisis 6sigma'!$D$16,TRUE)*2)</f>
        <v>1.7425638944024158E-05</v>
      </c>
      <c r="D799" s="2">
        <f>(NORMDIST($B799,'Analisis 6sigma'!$D$14,'Analisis 6sigma'!$D$16,FALSE))/NORMDIST('Analisis 6sigma'!$D$14,'Analisis 6sigma'!$D$14,'Analisis 6sigma'!$D$16,FALSE)</f>
        <v>9.845620130946108E-05</v>
      </c>
      <c r="E799" s="2">
        <f>+IF((($B799/'Analisis 6sigma'!$D$7)&gt;0.99)*AND(($B799/'Analisis 6sigma'!$D$7)&lt;1),1,0)</f>
        <v>0</v>
      </c>
      <c r="F799" s="2">
        <f>+IF((($B799/'Analisis 6sigma'!$D$9)&gt;0.99)*AND(($B799/'Analisis 6sigma'!$D$9)&lt;1),1,0)</f>
        <v>0</v>
      </c>
    </row>
    <row r="800" spans="1:6" ht="12">
      <c r="A800">
        <v>794</v>
      </c>
      <c r="B800">
        <f t="shared" si="12"/>
        <v>2.0056000000000003</v>
      </c>
      <c r="C800" s="2">
        <f>2-(NORMDIST(B800,'Analisis 6sigma'!$D$14,'Analisis 6sigma'!$D$16,TRUE)*2)</f>
        <v>1.6407676770802126E-05</v>
      </c>
      <c r="D800" s="2">
        <f>(NORMDIST($B800,'Analisis 6sigma'!$D$14,'Analisis 6sigma'!$D$16,FALSE))/NORMDIST('Analisis 6sigma'!$D$14,'Analisis 6sigma'!$D$14,'Analisis 6sigma'!$D$16,FALSE)</f>
        <v>9.296739400388504E-05</v>
      </c>
      <c r="E800" s="2">
        <f>+IF((($B800/'Analisis 6sigma'!$D$7)&gt;0.99)*AND(($B800/'Analisis 6sigma'!$D$7)&lt;1),1,0)</f>
        <v>0</v>
      </c>
      <c r="F800" s="2">
        <f>+IF((($B800/'Analisis 6sigma'!$D$9)&gt;0.99)*AND(($B800/'Analisis 6sigma'!$D$9)&lt;1),1,0)</f>
        <v>0</v>
      </c>
    </row>
    <row r="801" spans="1:6" ht="12">
      <c r="A801">
        <v>795</v>
      </c>
      <c r="B801">
        <f t="shared" si="12"/>
        <v>2.008</v>
      </c>
      <c r="C801" s="2">
        <f>2-(NORMDIST(B801,'Analisis 6sigma'!$D$14,'Analisis 6sigma'!$D$16,TRUE)*2)</f>
        <v>1.5446549305853097E-05</v>
      </c>
      <c r="D801" s="2">
        <f>(NORMDIST($B801,'Analisis 6sigma'!$D$14,'Analisis 6sigma'!$D$16,FALSE))/NORMDIST('Analisis 6sigma'!$D$14,'Analisis 6sigma'!$D$14,'Analisis 6sigma'!$D$16,FALSE)</f>
        <v>8.776897592531364E-05</v>
      </c>
      <c r="E801" s="2">
        <f>+IF((($B801/'Analisis 6sigma'!$D$7)&gt;0.99)*AND(($B801/'Analisis 6sigma'!$D$7)&lt;1),1,0)</f>
        <v>0</v>
      </c>
      <c r="F801" s="2">
        <f>+IF((($B801/'Analisis 6sigma'!$D$9)&gt;0.99)*AND(($B801/'Analisis 6sigma'!$D$9)&lt;1),1,0)</f>
        <v>0</v>
      </c>
    </row>
    <row r="802" spans="1:6" ht="12">
      <c r="A802">
        <v>796</v>
      </c>
      <c r="B802">
        <f t="shared" si="12"/>
        <v>2.0103999999999997</v>
      </c>
      <c r="C802" s="2">
        <f>2-(NORMDIST(B802,'Analisis 6sigma'!$D$14,'Analisis 6sigma'!$D$16,TRUE)*2)</f>
        <v>1.4539244673317242E-05</v>
      </c>
      <c r="D802" s="2">
        <f>(NORMDIST($B802,'Analisis 6sigma'!$D$14,'Analisis 6sigma'!$D$16,FALSE))/NORMDIST('Analisis 6sigma'!$D$14,'Analisis 6sigma'!$D$14,'Analisis 6sigma'!$D$16,FALSE)</f>
        <v>8.284650599401524E-05</v>
      </c>
      <c r="E802" s="2">
        <f>+IF((($B802/'Analisis 6sigma'!$D$7)&gt;0.99)*AND(($B802/'Analisis 6sigma'!$D$7)&lt;1),1,0)</f>
        <v>0</v>
      </c>
      <c r="F802" s="2">
        <f>+IF((($B802/'Analisis 6sigma'!$D$9)&gt;0.99)*AND(($B802/'Analisis 6sigma'!$D$9)&lt;1),1,0)</f>
        <v>0</v>
      </c>
    </row>
    <row r="803" spans="1:6" ht="12">
      <c r="A803">
        <v>797</v>
      </c>
      <c r="B803">
        <f t="shared" si="12"/>
        <v>2.0128000000000004</v>
      </c>
      <c r="C803" s="2">
        <f>2-(NORMDIST(B803,'Analisis 6sigma'!$D$14,'Analisis 6sigma'!$D$16,TRUE)*2)</f>
        <v>1.3682901061740083E-05</v>
      </c>
      <c r="D803" s="2">
        <f>(NORMDIST($B803,'Analisis 6sigma'!$D$14,'Analisis 6sigma'!$D$16,FALSE))/NORMDIST('Analisis 6sigma'!$D$14,'Analisis 6sigma'!$D$14,'Analisis 6sigma'!$D$16,FALSE)</f>
        <v>7.818620880559491E-05</v>
      </c>
      <c r="E803" s="2">
        <f>+IF((($B803/'Analisis 6sigma'!$D$7)&gt;0.99)*AND(($B803/'Analisis 6sigma'!$D$7)&lt;1),1,0)</f>
        <v>0</v>
      </c>
      <c r="F803" s="2">
        <f>+IF((($B803/'Analisis 6sigma'!$D$9)&gt;0.99)*AND(($B803/'Analisis 6sigma'!$D$9)&lt;1),1,0)</f>
        <v>0</v>
      </c>
    </row>
    <row r="804" spans="1:6" ht="12">
      <c r="A804">
        <v>798</v>
      </c>
      <c r="B804">
        <f t="shared" si="12"/>
        <v>2.0152</v>
      </c>
      <c r="C804" s="2">
        <f>2-(NORMDIST(B804,'Analisis 6sigma'!$D$14,'Analisis 6sigma'!$D$16,TRUE)*2)</f>
        <v>1.287479979183992E-05</v>
      </c>
      <c r="D804" s="2">
        <f>(NORMDIST($B804,'Analisis 6sigma'!$D$14,'Analisis 6sigma'!$D$16,FALSE))/NORMDIST('Analisis 6sigma'!$D$14,'Analisis 6sigma'!$D$14,'Analisis 6sigma'!$D$16,FALSE)</f>
        <v>7.3774946816402E-05</v>
      </c>
      <c r="E804" s="2">
        <f>+IF((($B804/'Analisis 6sigma'!$D$7)&gt;0.99)*AND(($B804/'Analisis 6sigma'!$D$7)&lt;1),1,0)</f>
        <v>0</v>
      </c>
      <c r="F804" s="2">
        <f>+IF((($B804/'Analisis 6sigma'!$D$9)&gt;0.99)*AND(($B804/'Analisis 6sigma'!$D$9)&lt;1),1,0)</f>
        <v>0</v>
      </c>
    </row>
    <row r="805" spans="1:6" ht="12">
      <c r="A805">
        <v>799</v>
      </c>
      <c r="B805">
        <f t="shared" si="12"/>
        <v>2.0176</v>
      </c>
      <c r="C805" s="2">
        <f>2-(NORMDIST(B805,'Analisis 6sigma'!$D$14,'Analisis 6sigma'!$D$16,TRUE)*2)</f>
        <v>1.2112358673599388E-05</v>
      </c>
      <c r="D805" s="2">
        <f>(NORMDIST($B805,'Analisis 6sigma'!$D$14,'Analisis 6sigma'!$D$16,FALSE))/NORMDIST('Analisis 6sigma'!$D$14,'Analisis 6sigma'!$D$14,'Analisis 6sigma'!$D$16,FALSE)</f>
        <v>6.960019354028536E-05</v>
      </c>
      <c r="E805" s="2">
        <f>+IF((($B805/'Analisis 6sigma'!$D$7)&gt;0.99)*AND(($B805/'Analisis 6sigma'!$D$7)&lt;1),1,0)</f>
        <v>0</v>
      </c>
      <c r="F805" s="2">
        <f>+IF((($B805/'Analisis 6sigma'!$D$9)&gt;0.99)*AND(($B805/'Analisis 6sigma'!$D$9)&lt;1),1,0)</f>
        <v>0</v>
      </c>
    </row>
    <row r="806" spans="1:6" ht="12">
      <c r="A806">
        <v>800</v>
      </c>
      <c r="B806">
        <f t="shared" si="12"/>
        <v>2.02</v>
      </c>
      <c r="C806" s="2">
        <f>2-(NORMDIST(B806,'Analisis 6sigma'!$D$14,'Analisis 6sigma'!$D$16,TRUE)*2)</f>
        <v>1.1393125644465485E-05</v>
      </c>
      <c r="D806" s="2">
        <f>(NORMDIST($B806,'Analisis 6sigma'!$D$14,'Analisis 6sigma'!$D$16,FALSE))/NORMDIST('Analisis 6sigma'!$D$14,'Analisis 6sigma'!$D$14,'Analisis 6sigma'!$D$16,FALSE)</f>
        <v>6.565000772761565E-05</v>
      </c>
      <c r="E806" s="2">
        <f>+IF((($B806/'Analisis 6sigma'!$D$7)&gt;0.99)*AND(($B806/'Analisis 6sigma'!$D$7)&lt;1),1,0)</f>
        <v>0</v>
      </c>
      <c r="F806" s="2">
        <f>+IF((($B806/'Analisis 6sigma'!$D$9)&gt;0.99)*AND(($B806/'Analisis 6sigma'!$D$9)&lt;1),1,0)</f>
        <v>0</v>
      </c>
    </row>
    <row r="807" spans="1:6" ht="12">
      <c r="A807">
        <v>801</v>
      </c>
      <c r="B807">
        <f t="shared" si="12"/>
        <v>2.0224</v>
      </c>
      <c r="C807" s="2">
        <f>2-(NORMDIST(B807,'Analisis 6sigma'!$D$14,'Analisis 6sigma'!$D$16,TRUE)*2)</f>
        <v>1.0714772675779471E-05</v>
      </c>
      <c r="D807" s="2">
        <f>(NORMDIST($B807,'Analisis 6sigma'!$D$14,'Analisis 6sigma'!$D$16,FALSE))/NORMDIST('Analisis 6sigma'!$D$14,'Analisis 6sigma'!$D$14,'Analisis 6sigma'!$D$16,FALSE)</f>
        <v>6.191300849789128E-05</v>
      </c>
      <c r="E807" s="2">
        <f>+IF((($B807/'Analisis 6sigma'!$D$7)&gt;0.99)*AND(($B807/'Analisis 6sigma'!$D$7)&lt;1),1,0)</f>
        <v>0</v>
      </c>
      <c r="F807" s="2">
        <f>+IF((($B807/'Analisis 6sigma'!$D$9)&gt;0.99)*AND(($B807/'Analisis 6sigma'!$D$9)&lt;1),1,0)</f>
        <v>0</v>
      </c>
    </row>
    <row r="808" spans="1:6" ht="12">
      <c r="A808">
        <v>802</v>
      </c>
      <c r="B808">
        <f t="shared" si="12"/>
        <v>2.0248</v>
      </c>
      <c r="C808" s="2">
        <f>2-(NORMDIST(B808,'Analisis 6sigma'!$D$14,'Analisis 6sigma'!$D$16,TRUE)*2)</f>
        <v>1.0075089939665105E-05</v>
      </c>
      <c r="D808" s="2">
        <f>(NORMDIST($B808,'Analisis 6sigma'!$D$14,'Analisis 6sigma'!$D$16,FALSE))/NORMDIST('Analisis 6sigma'!$D$14,'Analisis 6sigma'!$D$14,'Analisis 6sigma'!$D$16,FALSE)</f>
        <v>5.837835139773828E-05</v>
      </c>
      <c r="E808" s="2">
        <f>+IF((($B808/'Analisis 6sigma'!$D$7)&gt;0.99)*AND(($B808/'Analisis 6sigma'!$D$7)&lt;1),1,0)</f>
        <v>0</v>
      </c>
      <c r="F808" s="2">
        <f>+IF((($B808/'Analisis 6sigma'!$D$9)&gt;0.99)*AND(($B808/'Analisis 6sigma'!$D$9)&lt;1),1,0)</f>
        <v>0</v>
      </c>
    </row>
    <row r="809" spans="1:6" ht="12">
      <c r="A809">
        <v>803</v>
      </c>
      <c r="B809">
        <f t="shared" si="12"/>
        <v>2.0272</v>
      </c>
      <c r="C809" s="2">
        <f>2-(NORMDIST(B809,'Analisis 6sigma'!$D$14,'Analisis 6sigma'!$D$16,TRUE)*2)</f>
        <v>9.471980226161136E-06</v>
      </c>
      <c r="D809" s="2">
        <f>(NORMDIST($B809,'Analisis 6sigma'!$D$14,'Analisis 6sigma'!$D$16,FALSE))/NORMDIST('Analisis 6sigma'!$D$14,'Analisis 6sigma'!$D$14,'Analisis 6sigma'!$D$16,FALSE)</f>
        <v>5.50357053565902E-05</v>
      </c>
      <c r="E809" s="2">
        <f>+IF((($B809/'Analisis 6sigma'!$D$7)&gt;0.99)*AND(($B809/'Analisis 6sigma'!$D$7)&lt;1),1,0)</f>
        <v>0</v>
      </c>
      <c r="F809" s="2">
        <f>+IF((($B809/'Analisis 6sigma'!$D$9)&gt;0.99)*AND(($B809/'Analisis 6sigma'!$D$9)&lt;1),1,0)</f>
        <v>0</v>
      </c>
    </row>
    <row r="810" spans="1:6" ht="12">
      <c r="A810">
        <v>804</v>
      </c>
      <c r="B810">
        <f t="shared" si="12"/>
        <v>2.0296000000000003</v>
      </c>
      <c r="C810" s="2">
        <f>2-(NORMDIST(B810,'Analisis 6sigma'!$D$14,'Analisis 6sigma'!$D$16,TRUE)*2)</f>
        <v>8.903453599051758E-06</v>
      </c>
      <c r="D810" s="2">
        <f>(NORMDIST($B810,'Analisis 6sigma'!$D$14,'Analisis 6sigma'!$D$16,FALSE))/NORMDIST('Analisis 6sigma'!$D$14,'Analisis 6sigma'!$D$14,'Analisis 6sigma'!$D$16,FALSE)</f>
        <v>5.187523051282941E-05</v>
      </c>
      <c r="E810" s="2">
        <f>+IF((($B810/'Analisis 6sigma'!$D$7)&gt;0.99)*AND(($B810/'Analisis 6sigma'!$D$7)&lt;1),1,0)</f>
        <v>0</v>
      </c>
      <c r="F810" s="2">
        <f>+IF((($B810/'Analisis 6sigma'!$D$9)&gt;0.99)*AND(($B810/'Analisis 6sigma'!$D$9)&lt;1),1,0)</f>
        <v>0</v>
      </c>
    </row>
    <row r="811" spans="1:6" ht="12">
      <c r="A811">
        <v>805</v>
      </c>
      <c r="B811">
        <f t="shared" si="12"/>
        <v>2.032</v>
      </c>
      <c r="C811" s="2">
        <f>2-(NORMDIST(B811,'Analisis 6sigma'!$D$14,'Analisis 6sigma'!$D$16,TRUE)*2)</f>
        <v>8.367622285732068E-06</v>
      </c>
      <c r="D811" s="2">
        <f>(NORMDIST($B811,'Analisis 6sigma'!$D$14,'Analisis 6sigma'!$D$16,FALSE))/NORMDIST('Analisis 6sigma'!$D$14,'Analisis 6sigma'!$D$14,'Analisis 6sigma'!$D$16,FALSE)</f>
        <v>4.888755688365346E-05</v>
      </c>
      <c r="E811" s="2">
        <f>+IF((($B811/'Analisis 6sigma'!$D$7)&gt;0.99)*AND(($B811/'Analisis 6sigma'!$D$7)&lt;1),1,0)</f>
        <v>0</v>
      </c>
      <c r="F811" s="2">
        <f>+IF((($B811/'Analisis 6sigma'!$D$9)&gt;0.99)*AND(($B811/'Analisis 6sigma'!$D$9)&lt;1),1,0)</f>
        <v>0</v>
      </c>
    </row>
    <row r="812" spans="1:6" ht="12">
      <c r="A812">
        <v>806</v>
      </c>
      <c r="B812">
        <f t="shared" si="12"/>
        <v>2.0343999999999998</v>
      </c>
      <c r="C812" s="2">
        <f>2-(NORMDIST(B812,'Analisis 6sigma'!$D$14,'Analisis 6sigma'!$D$16,TRUE)*2)</f>
        <v>7.862695788007912E-06</v>
      </c>
      <c r="D812" s="2">
        <f>(NORMDIST($B812,'Analisis 6sigma'!$D$14,'Analisis 6sigma'!$D$16,FALSE))/NORMDIST('Analisis 6sigma'!$D$14,'Analisis 6sigma'!$D$14,'Analisis 6sigma'!$D$16,FALSE)</f>
        <v>4.606376385245796E-05</v>
      </c>
      <c r="E812" s="2">
        <f>+IF((($B812/'Analisis 6sigma'!$D$7)&gt;0.99)*AND(($B812/'Analisis 6sigma'!$D$7)&lt;1),1,0)</f>
        <v>0</v>
      </c>
      <c r="F812" s="2">
        <f>+IF((($B812/'Analisis 6sigma'!$D$9)&gt;0.99)*AND(($B812/'Analisis 6sigma'!$D$9)&lt;1),1,0)</f>
        <v>0</v>
      </c>
    </row>
    <row r="813" spans="1:6" ht="12">
      <c r="A813">
        <v>807</v>
      </c>
      <c r="B813">
        <f t="shared" si="12"/>
        <v>2.0368</v>
      </c>
      <c r="C813" s="2">
        <f>2-(NORMDIST(B813,'Analisis 6sigma'!$D$14,'Analisis 6sigma'!$D$16,TRUE)*2)</f>
        <v>7.386976205836504E-06</v>
      </c>
      <c r="D813" s="2">
        <f>(NORMDIST($B813,'Analisis 6sigma'!$D$14,'Analisis 6sigma'!$D$16,FALSE))/NORMDIST('Analisis 6sigma'!$D$14,'Analisis 6sigma'!$D$14,'Analisis 6sigma'!$D$16,FALSE)</f>
        <v>4.339536044803525E-05</v>
      </c>
      <c r="E813" s="2">
        <f>+IF((($B813/'Analisis 6sigma'!$D$7)&gt;0.99)*AND(($B813/'Analisis 6sigma'!$D$7)&lt;1),1,0)</f>
        <v>0</v>
      </c>
      <c r="F813" s="2">
        <f>+IF((($B813/'Analisis 6sigma'!$D$9)&gt;0.99)*AND(($B813/'Analisis 6sigma'!$D$9)&lt;1),1,0)</f>
        <v>0</v>
      </c>
    </row>
    <row r="814" spans="1:6" ht="12">
      <c r="A814">
        <v>808</v>
      </c>
      <c r="B814">
        <f t="shared" si="12"/>
        <v>2.0392</v>
      </c>
      <c r="C814" s="2">
        <f>2-(NORMDIST(B814,'Analisis 6sigma'!$D$14,'Analisis 6sigma'!$D$16,TRUE)*2)</f>
        <v>6.938853769788977E-06</v>
      </c>
      <c r="D814" s="2">
        <f>(NORMDIST($B814,'Analisis 6sigma'!$D$14,'Analisis 6sigma'!$D$16,FALSE))/NORMDIST('Analisis 6sigma'!$D$14,'Analisis 6sigma'!$D$14,'Analisis 6sigma'!$D$16,FALSE)</f>
        <v>4.087426639040726E-05</v>
      </c>
      <c r="E814" s="2">
        <f>+IF((($B814/'Analisis 6sigma'!$D$7)&gt;0.99)*AND(($B814/'Analisis 6sigma'!$D$7)&lt;1),1,0)</f>
        <v>0</v>
      </c>
      <c r="F814" s="2">
        <f>+IF((($B814/'Analisis 6sigma'!$D$9)&gt;0.99)*AND(($B814/'Analisis 6sigma'!$D$9)&lt;1),1,0)</f>
        <v>0</v>
      </c>
    </row>
    <row r="815" spans="1:6" ht="12">
      <c r="A815">
        <v>809</v>
      </c>
      <c r="B815">
        <f t="shared" si="12"/>
        <v>2.0416</v>
      </c>
      <c r="C815" s="2">
        <f>2-(NORMDIST(B815,'Analisis 6sigma'!$D$14,'Analisis 6sigma'!$D$16,TRUE)*2)</f>
        <v>6.5168025682460495E-06</v>
      </c>
      <c r="D815" s="2">
        <f>(NORMDIST($B815,'Analisis 6sigma'!$D$14,'Analisis 6sigma'!$D$16,FALSE))/NORMDIST('Analisis 6sigma'!$D$14,'Analisis 6sigma'!$D$14,'Analisis 6sigma'!$D$16,FALSE)</f>
        <v>3.8492793878637575E-05</v>
      </c>
      <c r="E815" s="2">
        <f>+IF((($B815/'Analisis 6sigma'!$D$7)&gt;0.99)*AND(($B815/'Analisis 6sigma'!$D$7)&lt;1),1,0)</f>
        <v>0</v>
      </c>
      <c r="F815" s="2">
        <f>+IF((($B815/'Analisis 6sigma'!$D$9)&gt;0.99)*AND(($B815/'Analisis 6sigma'!$D$9)&lt;1),1,0)</f>
        <v>0</v>
      </c>
    </row>
    <row r="816" spans="1:6" ht="12">
      <c r="A816">
        <v>810</v>
      </c>
      <c r="B816">
        <f t="shared" si="12"/>
        <v>2.044</v>
      </c>
      <c r="C816" s="2">
        <f>2-(NORMDIST(B816,'Analisis 6sigma'!$D$14,'Analisis 6sigma'!$D$16,TRUE)*2)</f>
        <v>6.119376466662274E-06</v>
      </c>
      <c r="D816" s="2">
        <f>(NORMDIST($B816,'Analisis 6sigma'!$D$14,'Analisis 6sigma'!$D$16,FALSE))/NORMDIST('Analisis 6sigma'!$D$14,'Analisis 6sigma'!$D$14,'Analisis 6sigma'!$D$16,FALSE)</f>
        <v>3.624363009650109E-05</v>
      </c>
      <c r="E816" s="2">
        <f>+IF((($B816/'Analisis 6sigma'!$D$7)&gt;0.99)*AND(($B816/'Analisis 6sigma'!$D$7)&lt;1),1,0)</f>
        <v>0</v>
      </c>
      <c r="F816" s="2">
        <f>+IF((($B816/'Analisis 6sigma'!$D$9)&gt;0.99)*AND(($B816/'Analisis 6sigma'!$D$9)&lt;1),1,0)</f>
        <v>0</v>
      </c>
    </row>
    <row r="817" spans="1:6" ht="12">
      <c r="A817">
        <v>811</v>
      </c>
      <c r="B817">
        <f t="shared" si="12"/>
        <v>2.0464</v>
      </c>
      <c r="C817" s="2">
        <f>2-(NORMDIST(B817,'Analisis 6sigma'!$D$14,'Analisis 6sigma'!$D$16,TRUE)*2)</f>
        <v>5.74520520713051E-06</v>
      </c>
      <c r="D817" s="2">
        <f>(NORMDIST($B817,'Analisis 6sigma'!$D$14,'Analisis 6sigma'!$D$16,FALSE))/NORMDIST('Analisis 6sigma'!$D$14,'Analisis 6sigma'!$D$14,'Analisis 6sigma'!$D$16,FALSE)</f>
        <v>3.4119820412423886E-05</v>
      </c>
      <c r="E817" s="2">
        <f>+IF((($B817/'Analisis 6sigma'!$D$7)&gt;0.99)*AND(($B817/'Analisis 6sigma'!$D$7)&lt;1),1,0)</f>
        <v>0</v>
      </c>
      <c r="F817" s="2">
        <f>+IF((($B817/'Analisis 6sigma'!$D$9)&gt;0.99)*AND(($B817/'Analisis 6sigma'!$D$9)&lt;1),1,0)</f>
        <v>0</v>
      </c>
    </row>
    <row r="818" spans="1:6" ht="12">
      <c r="A818">
        <v>812</v>
      </c>
      <c r="B818">
        <f t="shared" si="12"/>
        <v>2.0488</v>
      </c>
      <c r="C818" s="2">
        <f>2-(NORMDIST(B818,'Analisis 6sigma'!$D$14,'Analisis 6sigma'!$D$16,TRUE)*2)</f>
        <v>5.392990684915944E-06</v>
      </c>
      <c r="D818" s="2">
        <f>(NORMDIST($B818,'Analisis 6sigma'!$D$14,'Analisis 6sigma'!$D$16,FALSE))/NORMDIST('Analisis 6sigma'!$D$14,'Analisis 6sigma'!$D$14,'Analisis 6sigma'!$D$16,FALSE)</f>
        <v>3.2114752250627144E-05</v>
      </c>
      <c r="E818" s="2">
        <f>+IF((($B818/'Analisis 6sigma'!$D$7)&gt;0.99)*AND(($B818/'Analisis 6sigma'!$D$7)&lt;1),1,0)</f>
        <v>0</v>
      </c>
      <c r="F818" s="2">
        <f>+IF((($B818/'Analisis 6sigma'!$D$9)&gt;0.99)*AND(($B818/'Analisis 6sigma'!$D$9)&lt;1),1,0)</f>
        <v>0</v>
      </c>
    </row>
    <row r="819" spans="1:6" ht="12">
      <c r="A819">
        <v>813</v>
      </c>
      <c r="B819">
        <f t="shared" si="12"/>
        <v>2.0512</v>
      </c>
      <c r="C819" s="2">
        <f>2-(NORMDIST(B819,'Analisis 6sigma'!$D$14,'Analisis 6sigma'!$D$16,TRUE)*2)</f>
        <v>5.061503392855826E-06</v>
      </c>
      <c r="D819" s="2">
        <f>(NORMDIST($B819,'Analisis 6sigma'!$D$14,'Analisis 6sigma'!$D$16,FALSE))/NORMDIST('Analisis 6sigma'!$D$14,'Analisis 6sigma'!$D$14,'Analisis 6sigma'!$D$16,FALSE)</f>
        <v>3.022213961095926E-05</v>
      </c>
      <c r="E819" s="2">
        <f>+IF((($B819/'Analisis 6sigma'!$D$7)&gt;0.99)*AND(($B819/'Analisis 6sigma'!$D$7)&lt;1),1,0)</f>
        <v>0</v>
      </c>
      <c r="F819" s="2">
        <f>+IF((($B819/'Analisis 6sigma'!$D$9)&gt;0.99)*AND(($B819/'Analisis 6sigma'!$D$9)&lt;1),1,0)</f>
        <v>0</v>
      </c>
    </row>
    <row r="820" spans="1:6" ht="12">
      <c r="A820">
        <v>814</v>
      </c>
      <c r="B820">
        <f t="shared" si="12"/>
        <v>2.0536000000000003</v>
      </c>
      <c r="C820" s="2">
        <f>2-(NORMDIST(B820,'Analisis 6sigma'!$D$14,'Analisis 6sigma'!$D$16,TRUE)*2)</f>
        <v>4.7495790254092896E-06</v>
      </c>
      <c r="D820" s="2">
        <f>(NORMDIST($B820,'Analisis 6sigma'!$D$14,'Analisis 6sigma'!$D$16,FALSE))/NORMDIST('Analisis 6sigma'!$D$14,'Analisis 6sigma'!$D$14,'Analisis 6sigma'!$D$16,FALSE)</f>
        <v>2.843600821542813E-05</v>
      </c>
      <c r="E820" s="2">
        <f>+IF((($B820/'Analisis 6sigma'!$D$7)&gt;0.99)*AND(($B820/'Analisis 6sigma'!$D$7)&lt;1),1,0)</f>
        <v>0</v>
      </c>
      <c r="F820" s="2">
        <f>+IF((($B820/'Analisis 6sigma'!$D$9)&gt;0.99)*AND(($B820/'Analisis 6sigma'!$D$9)&lt;1),1,0)</f>
        <v>0</v>
      </c>
    </row>
    <row r="821" spans="1:6" ht="12">
      <c r="A821">
        <v>815</v>
      </c>
      <c r="B821">
        <f t="shared" si="12"/>
        <v>2.056</v>
      </c>
      <c r="C821" s="2">
        <f>2-(NORMDIST(B821,'Analisis 6sigma'!$D$14,'Analisis 6sigma'!$D$16,TRUE)*2)</f>
        <v>4.456115240358827E-06</v>
      </c>
      <c r="D821" s="2">
        <f>(NORMDIST($B821,'Analisis 6sigma'!$D$14,'Analisis 6sigma'!$D$16,FALSE))/NORMDIST('Analisis 6sigma'!$D$14,'Analisis 6sigma'!$D$14,'Analisis 6sigma'!$D$16,FALSE)</f>
        <v>2.6750681259974557E-05</v>
      </c>
      <c r="E821" s="2">
        <f>+IF((($B821/'Analisis 6sigma'!$D$7)&gt;0.99)*AND(($B821/'Analisis 6sigma'!$D$7)&lt;1),1,0)</f>
        <v>0</v>
      </c>
      <c r="F821" s="2">
        <f>+IF((($B821/'Analisis 6sigma'!$D$9)&gt;0.99)*AND(($B821/'Analisis 6sigma'!$D$9)&lt;1),1,0)</f>
        <v>0</v>
      </c>
    </row>
    <row r="822" spans="1:6" ht="12">
      <c r="A822">
        <v>816</v>
      </c>
      <c r="B822">
        <f t="shared" si="12"/>
        <v>2.0584</v>
      </c>
      <c r="C822" s="2">
        <f>2-(NORMDIST(B822,'Analisis 6sigma'!$D$14,'Analisis 6sigma'!$D$16,TRUE)*2)</f>
        <v>4.180068565284856E-06</v>
      </c>
      <c r="D822" s="2">
        <f>(NORMDIST($B822,'Analisis 6sigma'!$D$14,'Analisis 6sigma'!$D$16,FALSE))/NORMDIST('Analisis 6sigma'!$D$14,'Analisis 6sigma'!$D$14,'Analisis 6sigma'!$D$16,FALSE)</f>
        <v>2.516076575056685E-05</v>
      </c>
      <c r="E822" s="2">
        <f>+IF((($B822/'Analisis 6sigma'!$D$7)&gt;0.99)*AND(($B822/'Analisis 6sigma'!$D$7)&lt;1),1,0)</f>
        <v>0</v>
      </c>
      <c r="F822" s="2">
        <f>+IF((($B822/'Analisis 6sigma'!$D$9)&gt;0.99)*AND(($B822/'Analisis 6sigma'!$D$9)&lt;1),1,0)</f>
        <v>0</v>
      </c>
    </row>
    <row r="823" spans="1:6" ht="12">
      <c r="A823">
        <v>817</v>
      </c>
      <c r="B823">
        <f t="shared" si="12"/>
        <v>2.0608</v>
      </c>
      <c r="C823" s="2">
        <f>2-(NORMDIST(B823,'Analisis 6sigma'!$D$14,'Analisis 6sigma'!$D$16,TRUE)*2)</f>
        <v>3.920451450811768E-06</v>
      </c>
      <c r="D823" s="2">
        <f>(NORMDIST($B823,'Analisis 6sigma'!$D$14,'Analisis 6sigma'!$D$16,FALSE))/NORMDIST('Analisis 6sigma'!$D$14,'Analisis 6sigma'!$D$14,'Analisis 6sigma'!$D$16,FALSE)</f>
        <v>2.3661139403224782E-05</v>
      </c>
      <c r="E823" s="2">
        <f>+IF((($B823/'Analisis 6sigma'!$D$7)&gt;0.99)*AND(($B823/'Analisis 6sigma'!$D$7)&lt;1),1,0)</f>
        <v>0</v>
      </c>
      <c r="F823" s="2">
        <f>+IF((($B823/'Analisis 6sigma'!$D$9)&gt;0.99)*AND(($B823/'Analisis 6sigma'!$D$9)&lt;1),1,0)</f>
        <v>0</v>
      </c>
    </row>
    <row r="824" spans="1:6" ht="12">
      <c r="A824">
        <v>818</v>
      </c>
      <c r="B824">
        <f t="shared" si="12"/>
        <v>2.0632</v>
      </c>
      <c r="C824" s="2">
        <f>2-(NORMDIST(B824,'Analisis 6sigma'!$D$14,'Analisis 6sigma'!$D$16,TRUE)*2)</f>
        <v>3.676329455526428E-06</v>
      </c>
      <c r="D824" s="2">
        <f>(NORMDIST($B824,'Analisis 6sigma'!$D$14,'Analisis 6sigma'!$D$16,FALSE))/NORMDIST('Analisis 6sigma'!$D$14,'Analisis 6sigma'!$D$14,'Analisis 6sigma'!$D$16,FALSE)</f>
        <v>2.2246938088103728E-05</v>
      </c>
      <c r="E824" s="2">
        <f>+IF((($B824/'Analisis 6sigma'!$D$7)&gt;0.99)*AND(($B824/'Analisis 6sigma'!$D$7)&lt;1),1,0)</f>
        <v>0</v>
      </c>
      <c r="F824" s="2">
        <f>+IF((($B824/'Analisis 6sigma'!$D$9)&gt;0.99)*AND(($B824/'Analisis 6sigma'!$D$9)&lt;1),1,0)</f>
        <v>0</v>
      </c>
    </row>
    <row r="825" spans="1:6" ht="12">
      <c r="A825">
        <v>819</v>
      </c>
      <c r="B825">
        <f t="shared" si="12"/>
        <v>2.0656</v>
      </c>
      <c r="C825" s="2">
        <f>2-(NORMDIST(B825,'Analisis 6sigma'!$D$14,'Analisis 6sigma'!$D$16,TRUE)*2)</f>
        <v>3.446818566343879E-06</v>
      </c>
      <c r="D825" s="2">
        <f>(NORMDIST($B825,'Analisis 6sigma'!$D$14,'Analisis 6sigma'!$D$16,FALSE))/NORMDIST('Analisis 6sigma'!$D$14,'Analisis 6sigma'!$D$14,'Analisis 6sigma'!$D$16,FALSE)</f>
        <v>2.091354379829341E-05</v>
      </c>
      <c r="E825" s="2">
        <f>+IF((($B825/'Analisis 6sigma'!$D$7)&gt;0.99)*AND(($B825/'Analisis 6sigma'!$D$7)&lt;1),1,0)</f>
        <v>0</v>
      </c>
      <c r="F825" s="2">
        <f>+IF((($B825/'Analisis 6sigma'!$D$9)&gt;0.99)*AND(($B825/'Analisis 6sigma'!$D$9)&lt;1),1,0)</f>
        <v>0</v>
      </c>
    </row>
    <row r="826" spans="1:6" ht="12">
      <c r="A826">
        <v>820</v>
      </c>
      <c r="B826">
        <f t="shared" si="12"/>
        <v>2.068</v>
      </c>
      <c r="C826" s="2">
        <f>2-(NORMDIST(B826,'Analisis 6sigma'!$D$14,'Analisis 6sigma'!$D$16,TRUE)*2)</f>
        <v>3.2310826398873616E-06</v>
      </c>
      <c r="D826" s="2">
        <f>(NORMDIST($B826,'Analisis 6sigma'!$D$14,'Analisis 6sigma'!$D$16,FALSE))/NORMDIST('Analisis 6sigma'!$D$14,'Analisis 6sigma'!$D$14,'Analisis 6sigma'!$D$16,FALSE)</f>
        <v>1.9656573124505478E-05</v>
      </c>
      <c r="E826" s="2">
        <f>+IF((($B826/'Analisis 6sigma'!$D$7)&gt;0.99)*AND(($B826/'Analisis 6sigma'!$D$7)&lt;1),1,0)</f>
        <v>0</v>
      </c>
      <c r="F826" s="2">
        <f>+IF((($B826/'Analisis 6sigma'!$D$9)&gt;0.99)*AND(($B826/'Analisis 6sigma'!$D$9)&lt;1),1,0)</f>
        <v>0</v>
      </c>
    </row>
    <row r="827" spans="1:6" ht="12">
      <c r="A827">
        <v>821</v>
      </c>
      <c r="B827">
        <f t="shared" si="12"/>
        <v>2.0704000000000002</v>
      </c>
      <c r="C827" s="2">
        <f>2-(NORMDIST(B827,'Analisis 6sigma'!$D$14,'Analisis 6sigma'!$D$16,TRUE)*2)</f>
        <v>3.0283309673251324E-06</v>
      </c>
      <c r="D827" s="2">
        <f>(NORMDIST($B827,'Analisis 6sigma'!$D$14,'Analisis 6sigma'!$D$16,FALSE))/NORMDIST('Analisis 6sigma'!$D$14,'Analisis 6sigma'!$D$14,'Analisis 6sigma'!$D$16,FALSE)</f>
        <v>1.8471866217338675E-05</v>
      </c>
      <c r="E827" s="2">
        <f>+IF((($B827/'Analisis 6sigma'!$D$7)&gt;0.99)*AND(($B827/'Analisis 6sigma'!$D$7)&lt;1),1,0)</f>
        <v>0</v>
      </c>
      <c r="F827" s="2">
        <f>+IF((($B827/'Analisis 6sigma'!$D$9)&gt;0.99)*AND(($B827/'Analisis 6sigma'!$D$9)&lt;1),1,0)</f>
        <v>0</v>
      </c>
    </row>
    <row r="828" spans="1:6" ht="12">
      <c r="A828">
        <v>822</v>
      </c>
      <c r="B828">
        <f t="shared" si="12"/>
        <v>2.0728</v>
      </c>
      <c r="C828" s="2">
        <f>2-(NORMDIST(B828,'Analisis 6sigma'!$D$14,'Analisis 6sigma'!$D$16,TRUE)*2)</f>
        <v>2.83781595200594E-06</v>
      </c>
      <c r="D828" s="2">
        <f>(NORMDIST($B828,'Analisis 6sigma'!$D$14,'Analisis 6sigma'!$D$16,FALSE))/NORMDIST('Analisis 6sigma'!$D$14,'Analisis 6sigma'!$D$14,'Analisis 6sigma'!$D$16,FALSE)</f>
        <v>1.7355476219311573E-05</v>
      </c>
      <c r="E828" s="2">
        <f>+IF((($B828/'Analisis 6sigma'!$D$7)&gt;0.99)*AND(($B828/'Analisis 6sigma'!$D$7)&lt;1),1,0)</f>
        <v>0</v>
      </c>
      <c r="F828" s="2">
        <f>+IF((($B828/'Analisis 6sigma'!$D$9)&gt;0.99)*AND(($B828/'Analisis 6sigma'!$D$9)&lt;1),1,0)</f>
        <v>0</v>
      </c>
    </row>
    <row r="829" spans="1:6" ht="12">
      <c r="A829">
        <v>823</v>
      </c>
      <c r="B829">
        <f t="shared" si="12"/>
        <v>2.0752</v>
      </c>
      <c r="C829" s="2">
        <f>2-(NORMDIST(B829,'Analisis 6sigma'!$D$14,'Analisis 6sigma'!$D$16,TRUE)*2)</f>
        <v>2.6588308974506702E-06</v>
      </c>
      <c r="D829" s="2">
        <f>(NORMDIST($B829,'Analisis 6sigma'!$D$14,'Analisis 6sigma'!$D$16,FALSE))/NORMDIST('Analisis 6sigma'!$D$14,'Analisis 6sigma'!$D$14,'Analisis 6sigma'!$D$16,FALSE)</f>
        <v>1.6303659149360412E-05</v>
      </c>
      <c r="E829" s="2">
        <f>+IF((($B829/'Analisis 6sigma'!$D$7)&gt;0.99)*AND(($B829/'Analisis 6sigma'!$D$7)&lt;1),1,0)</f>
        <v>0</v>
      </c>
      <c r="F829" s="2">
        <f>+IF((($B829/'Analisis 6sigma'!$D$9)&gt;0.99)*AND(($B829/'Analisis 6sigma'!$D$9)&lt;1),1,0)</f>
        <v>0</v>
      </c>
    </row>
    <row r="830" spans="1:6" ht="12">
      <c r="A830">
        <v>824</v>
      </c>
      <c r="B830">
        <f t="shared" si="12"/>
        <v>2.0776000000000003</v>
      </c>
      <c r="C830" s="2">
        <f>2-(NORMDIST(B830,'Analisis 6sigma'!$D$14,'Analisis 6sigma'!$D$16,TRUE)*2)</f>
        <v>2.490707901925404E-06</v>
      </c>
      <c r="D830" s="2">
        <f>(NORMDIST($B830,'Analisis 6sigma'!$D$14,'Analisis 6sigma'!$D$16,FALSE))/NORMDIST('Analisis 6sigma'!$D$14,'Analisis 6sigma'!$D$14,'Analisis 6sigma'!$D$16,FALSE)</f>
        <v>1.5312864222996106E-05</v>
      </c>
      <c r="E830" s="2">
        <f>+IF((($B830/'Analisis 6sigma'!$D$7)&gt;0.99)*AND(($B830/'Analisis 6sigma'!$D$7)&lt;1),1,0)</f>
        <v>0</v>
      </c>
      <c r="F830" s="2">
        <f>+IF((($B830/'Analisis 6sigma'!$D$9)&gt;0.99)*AND(($B830/'Analisis 6sigma'!$D$9)&lt;1),1,0)</f>
        <v>0</v>
      </c>
    </row>
    <row r="831" spans="1:6" ht="12">
      <c r="A831">
        <v>825</v>
      </c>
      <c r="B831">
        <f t="shared" si="12"/>
        <v>2.08</v>
      </c>
      <c r="C831" s="2">
        <f>2-(NORMDIST(B831,'Analisis 6sigma'!$D$14,'Analisis 6sigma'!$D$16,TRUE)*2)</f>
        <v>2.3328158518243214E-06</v>
      </c>
      <c r="D831" s="2">
        <f>(NORMDIST($B831,'Analisis 6sigma'!$D$14,'Analisis 6sigma'!$D$16,FALSE))/NORMDIST('Analisis 6sigma'!$D$14,'Analisis 6sigma'!$D$14,'Analisis 6sigma'!$D$16,FALSE)</f>
        <v>1.4379724591796578E-05</v>
      </c>
      <c r="E831" s="2">
        <f>+IF((($B831/'Analisis 6sigma'!$D$7)&gt;0.99)*AND(($B831/'Analisis 6sigma'!$D$7)&lt;1),1,0)</f>
        <v>0</v>
      </c>
      <c r="F831" s="2">
        <f>+IF((($B831/'Analisis 6sigma'!$D$9)&gt;0.99)*AND(($B831/'Analisis 6sigma'!$D$9)&lt;1),1,0)</f>
        <v>0</v>
      </c>
    </row>
    <row r="832" spans="1:6" ht="12">
      <c r="A832">
        <v>826</v>
      </c>
      <c r="B832">
        <f t="shared" si="12"/>
        <v>2.0824</v>
      </c>
      <c r="C832" s="2">
        <f>2-(NORMDIST(B832,'Analisis 6sigma'!$D$14,'Analisis 6sigma'!$D$16,TRUE)*2)</f>
        <v>2.184558512530188E-06</v>
      </c>
      <c r="D832" s="2">
        <f>(NORMDIST($B832,'Analisis 6sigma'!$D$14,'Analisis 6sigma'!$D$16,FALSE))/NORMDIST('Analisis 6sigma'!$D$14,'Analisis 6sigma'!$D$14,'Analisis 6sigma'!$D$16,FALSE)</f>
        <v>1.3501048486398805E-05</v>
      </c>
      <c r="E832" s="2">
        <f>+IF((($B832/'Analisis 6sigma'!$D$7)&gt;0.99)*AND(($B832/'Analisis 6sigma'!$D$7)&lt;1),1,0)</f>
        <v>0</v>
      </c>
      <c r="F832" s="2">
        <f>+IF((($B832/'Analisis 6sigma'!$D$9)&gt;0.99)*AND(($B832/'Analisis 6sigma'!$D$9)&lt;1),1,0)</f>
        <v>0</v>
      </c>
    </row>
    <row r="833" spans="1:6" ht="12">
      <c r="A833">
        <v>827</v>
      </c>
      <c r="B833">
        <f t="shared" si="12"/>
        <v>2.0848</v>
      </c>
      <c r="C833" s="2">
        <f>2-(NORMDIST(B833,'Analisis 6sigma'!$D$14,'Analisis 6sigma'!$D$16,TRUE)*2)</f>
        <v>2.045372711645399E-06</v>
      </c>
      <c r="D833" s="2">
        <f>(NORMDIST($B833,'Analisis 6sigma'!$D$14,'Analisis 6sigma'!$D$16,FALSE))/NORMDIST('Analisis 6sigma'!$D$14,'Analisis 6sigma'!$D$14,'Analisis 6sigma'!$D$16,FALSE)</f>
        <v>1.2673810747627588E-05</v>
      </c>
      <c r="E833" s="2">
        <f>+IF((($B833/'Analisis 6sigma'!$D$7)&gt;0.99)*AND(($B833/'Analisis 6sigma'!$D$7)&lt;1),1,0)</f>
        <v>0</v>
      </c>
      <c r="F833" s="2">
        <f>+IF((($B833/'Analisis 6sigma'!$D$9)&gt;0.99)*AND(($B833/'Analisis 6sigma'!$D$9)&lt;1),1,0)</f>
        <v>0</v>
      </c>
    </row>
    <row r="834" spans="1:6" ht="12">
      <c r="A834">
        <v>828</v>
      </c>
      <c r="B834">
        <f t="shared" si="12"/>
        <v>2.0872</v>
      </c>
      <c r="C834" s="2">
        <f>2-(NORMDIST(B834,'Analisis 6sigma'!$D$14,'Analisis 6sigma'!$D$16,TRUE)*2)</f>
        <v>1.9147266097085947E-06</v>
      </c>
      <c r="D834" s="2">
        <f>(NORMDIST($B834,'Analisis 6sigma'!$D$14,'Analisis 6sigma'!$D$16,FALSE))/NORMDIST('Analisis 6sigma'!$D$14,'Analisis 6sigma'!$D$14,'Analisis 6sigma'!$D$16,FALSE)</f>
        <v>1.1895144730863654E-05</v>
      </c>
      <c r="E834" s="2">
        <f>+IF((($B834/'Analisis 6sigma'!$D$7)&gt;0.99)*AND(($B834/'Analisis 6sigma'!$D$7)&lt;1),1,0)</f>
        <v>0</v>
      </c>
      <c r="F834" s="2">
        <f>+IF((($B834/'Analisis 6sigma'!$D$9)&gt;0.99)*AND(($B834/'Analisis 6sigma'!$D$9)&lt;1),1,0)</f>
        <v>0</v>
      </c>
    </row>
    <row r="835" spans="1:6" ht="12">
      <c r="A835">
        <v>829</v>
      </c>
      <c r="B835">
        <f t="shared" si="12"/>
        <v>2.0896</v>
      </c>
      <c r="C835" s="2">
        <f>2-(NORMDIST(B835,'Analisis 6sigma'!$D$14,'Analisis 6sigma'!$D$16,TRUE)*2)</f>
        <v>1.7921180546220938E-06</v>
      </c>
      <c r="D835" s="2">
        <f>(NORMDIST($B835,'Analisis 6sigma'!$D$14,'Analisis 6sigma'!$D$16,FALSE))/NORMDIST('Analisis 6sigma'!$D$14,'Analisis 6sigma'!$D$14,'Analisis 6sigma'!$D$16,FALSE)</f>
        <v>1.1162334569212915E-05</v>
      </c>
      <c r="E835" s="2">
        <f>+IF((($B835/'Analisis 6sigma'!$D$7)&gt;0.99)*AND(($B835/'Analisis 6sigma'!$D$7)&lt;1),1,0)</f>
        <v>0</v>
      </c>
      <c r="F835" s="2">
        <f>+IF((($B835/'Analisis 6sigma'!$D$9)&gt;0.99)*AND(($B835/'Analisis 6sigma'!$D$9)&lt;1),1,0)</f>
        <v>0</v>
      </c>
    </row>
    <row r="836" spans="1:6" ht="12">
      <c r="A836">
        <v>830</v>
      </c>
      <c r="B836">
        <f t="shared" si="12"/>
        <v>2.092</v>
      </c>
      <c r="C836" s="2">
        <f>2-(NORMDIST(B836,'Analisis 6sigma'!$D$14,'Analisis 6sigma'!$D$16,TRUE)*2)</f>
        <v>1.6770730184578753E-06</v>
      </c>
      <c r="D836" s="2">
        <f>(NORMDIST($B836,'Analisis 6sigma'!$D$14,'Analisis 6sigma'!$D$16,FALSE))/NORMDIST('Analisis 6sigma'!$D$14,'Analisis 6sigma'!$D$14,'Analisis 6sigma'!$D$16,FALSE)</f>
        <v>1.047280778149007E-05</v>
      </c>
      <c r="E836" s="2">
        <f>+IF((($B836/'Analisis 6sigma'!$D$7)&gt;0.99)*AND(($B836/'Analisis 6sigma'!$D$7)&lt;1),1,0)</f>
        <v>0</v>
      </c>
      <c r="F836" s="2">
        <f>+IF((($B836/'Analisis 6sigma'!$D$9)&gt;0.99)*AND(($B836/'Analisis 6sigma'!$D$9)&lt;1),1,0)</f>
        <v>0</v>
      </c>
    </row>
    <row r="837" spans="1:6" ht="12">
      <c r="A837">
        <v>831</v>
      </c>
      <c r="B837">
        <f t="shared" si="12"/>
        <v>2.0944000000000003</v>
      </c>
      <c r="C837" s="2">
        <f>2-(NORMDIST(B837,'Analisis 6sigma'!$D$14,'Analisis 6sigma'!$D$16,TRUE)*2)</f>
        <v>1.5691441090925906E-06</v>
      </c>
      <c r="D837" s="2">
        <f>(NORMDIST($B837,'Analisis 6sigma'!$D$14,'Analisis 6sigma'!$D$16,FALSE))/NORMDIST('Analisis 6sigma'!$D$14,'Analisis 6sigma'!$D$14,'Analisis 6sigma'!$D$16,FALSE)</f>
        <v>9.824128211473488E-06</v>
      </c>
      <c r="E837" s="2">
        <f>+IF((($B837/'Analisis 6sigma'!$D$7)&gt;0.99)*AND(($B837/'Analisis 6sigma'!$D$7)&lt;1),1,0)</f>
        <v>0</v>
      </c>
      <c r="F837" s="2">
        <f>+IF((($B837/'Analisis 6sigma'!$D$9)&gt;0.99)*AND(($B837/'Analisis 6sigma'!$D$9)&lt;1),1,0)</f>
        <v>0</v>
      </c>
    </row>
    <row r="838" spans="1:6" ht="12">
      <c r="A838">
        <v>832</v>
      </c>
      <c r="B838">
        <f t="shared" si="12"/>
        <v>2.0968</v>
      </c>
      <c r="C838" s="2">
        <f>2-(NORMDIST(B838,'Analisis 6sigma'!$D$14,'Analisis 6sigma'!$D$16,TRUE)*2)</f>
        <v>1.4679091560054758E-06</v>
      </c>
      <c r="D838" s="2">
        <f>(NORMDIST($B838,'Analisis 6sigma'!$D$14,'Analisis 6sigma'!$D$16,FALSE))/NORMDIST('Analisis 6sigma'!$D$14,'Analisis 6sigma'!$D$14,'Analisis 6sigma'!$D$16,FALSE)</f>
        <v>9.213989285317981E-06</v>
      </c>
      <c r="E838" s="2">
        <f>+IF((($B838/'Analisis 6sigma'!$D$7)&gt;0.99)*AND(($B838/'Analisis 6sigma'!$D$7)&lt;1),1,0)</f>
        <v>0</v>
      </c>
      <c r="F838" s="2">
        <f>+IF((($B838/'Analisis 6sigma'!$D$9)&gt;0.99)*AND(($B838/'Analisis 6sigma'!$D$9)&lt;1),1,0)</f>
        <v>0</v>
      </c>
    </row>
    <row r="839" spans="1:6" ht="12">
      <c r="A839">
        <v>833</v>
      </c>
      <c r="B839">
        <f aca="true" t="shared" si="13" ref="B839:B902">+$C$3+$C$5*0.001*A839</f>
        <v>2.0991999999999997</v>
      </c>
      <c r="C839" s="2">
        <f>2-(NORMDIST(B839,'Analisis 6sigma'!$D$14,'Analisis 6sigma'!$D$16,TRUE)*2)</f>
        <v>1.3729698666864465E-06</v>
      </c>
      <c r="D839" s="2">
        <f>(NORMDIST($B839,'Analisis 6sigma'!$D$14,'Analisis 6sigma'!$D$16,FALSE))/NORMDIST('Analisis 6sigma'!$D$14,'Analisis 6sigma'!$D$14,'Analisis 6sigma'!$D$16,FALSE)</f>
        <v>8.640207574441529E-06</v>
      </c>
      <c r="E839" s="2">
        <f>+IF((($B839/'Analisis 6sigma'!$D$7)&gt;0.99)*AND(($B839/'Analisis 6sigma'!$D$7)&lt;1),1,0)</f>
        <v>0</v>
      </c>
      <c r="F839" s="2">
        <f>+IF((($B839/'Analisis 6sigma'!$D$9)&gt;0.99)*AND(($B839/'Analisis 6sigma'!$D$9)&lt;1),1,0)</f>
        <v>0</v>
      </c>
    </row>
    <row r="840" spans="1:6" ht="12">
      <c r="A840">
        <v>834</v>
      </c>
      <c r="B840">
        <f t="shared" si="13"/>
        <v>2.1016000000000004</v>
      </c>
      <c r="C840" s="2">
        <f>2-(NORMDIST(B840,'Analisis 6sigma'!$D$14,'Analisis 6sigma'!$D$16,TRUE)*2)</f>
        <v>1.2839505494355308E-06</v>
      </c>
      <c r="D840" s="2">
        <f>(NORMDIST($B840,'Analisis 6sigma'!$D$14,'Analisis 6sigma'!$D$16,FALSE))/NORMDIST('Analisis 6sigma'!$D$14,'Analisis 6sigma'!$D$14,'Analisis 6sigma'!$D$16,FALSE)</f>
        <v>8.100716651616746E-06</v>
      </c>
      <c r="E840" s="2">
        <f>+IF((($B840/'Analisis 6sigma'!$D$7)&gt;0.99)*AND(($B840/'Analisis 6sigma'!$D$7)&lt;1),1,0)</f>
        <v>0</v>
      </c>
      <c r="F840" s="2">
        <f>+IF((($B840/'Analisis 6sigma'!$D$9)&gt;0.99)*AND(($B840/'Analisis 6sigma'!$D$9)&lt;1),1,0)</f>
        <v>0</v>
      </c>
    </row>
    <row r="841" spans="1:6" ht="12">
      <c r="A841">
        <v>835</v>
      </c>
      <c r="B841">
        <f t="shared" si="13"/>
        <v>2.104</v>
      </c>
      <c r="C841" s="2">
        <f>2-(NORMDIST(B841,'Analisis 6sigma'!$D$14,'Analisis 6sigma'!$D$16,TRUE)*2)</f>
        <v>1.2004968994450138E-06</v>
      </c>
      <c r="D841" s="2">
        <f>(NORMDIST($B841,'Analisis 6sigma'!$D$14,'Analisis 6sigma'!$D$16,FALSE))/NORMDIST('Analisis 6sigma'!$D$14,'Analisis 6sigma'!$D$14,'Analisis 6sigma'!$D$16,FALSE)</f>
        <v>7.593561228405686E-06</v>
      </c>
      <c r="E841" s="2">
        <f>+IF((($B841/'Analisis 6sigma'!$D$7)&gt;0.99)*AND(($B841/'Analisis 6sigma'!$D$7)&lt;1),1,0)</f>
        <v>0</v>
      </c>
      <c r="F841" s="2">
        <f>+IF((($B841/'Analisis 6sigma'!$D$9)&gt;0.99)*AND(($B841/'Analisis 6sigma'!$D$9)&lt;1),1,0)</f>
        <v>0</v>
      </c>
    </row>
    <row r="842" spans="1:6" ht="12">
      <c r="A842">
        <v>836</v>
      </c>
      <c r="B842">
        <f t="shared" si="13"/>
        <v>2.1064</v>
      </c>
      <c r="C842" s="2">
        <f>2-(NORMDIST(B842,'Analisis 6sigma'!$D$14,'Analisis 6sigma'!$D$16,TRUE)*2)</f>
        <v>1.1222748470540722E-06</v>
      </c>
      <c r="D842" s="2">
        <f>(NORMDIST($B842,'Analisis 6sigma'!$D$14,'Analisis 6sigma'!$D$16,FALSE))/NORMDIST('Analisis 6sigma'!$D$14,'Analisis 6sigma'!$D$14,'Analisis 6sigma'!$D$16,FALSE)</f>
        <v>7.116891562472744E-06</v>
      </c>
      <c r="E842" s="2">
        <f>+IF((($B842/'Analisis 6sigma'!$D$7)&gt;0.99)*AND(($B842/'Analisis 6sigma'!$D$7)&lt;1),1,0)</f>
        <v>0</v>
      </c>
      <c r="F842" s="2">
        <f>+IF((($B842/'Analisis 6sigma'!$D$9)&gt;0.99)*AND(($B842/'Analisis 6sigma'!$D$9)&lt;1),1,0)</f>
        <v>0</v>
      </c>
    </row>
    <row r="843" spans="1:6" ht="12">
      <c r="A843">
        <v>837</v>
      </c>
      <c r="B843">
        <f t="shared" si="13"/>
        <v>2.1088000000000005</v>
      </c>
      <c r="C843" s="2">
        <f>2-(NORMDIST(B843,'Analisis 6sigma'!$D$14,'Analisis 6sigma'!$D$16,TRUE)*2)</f>
        <v>1.048969463512961E-06</v>
      </c>
      <c r="D843" s="2">
        <f>(NORMDIST($B843,'Analisis 6sigma'!$D$14,'Analisis 6sigma'!$D$16,FALSE))/NORMDIST('Analisis 6sigma'!$D$14,'Analisis 6sigma'!$D$14,'Analisis 6sigma'!$D$16,FALSE)</f>
        <v>6.668958123705485E-06</v>
      </c>
      <c r="E843" s="2">
        <f>+IF((($B843/'Analisis 6sigma'!$D$7)&gt;0.99)*AND(($B843/'Analisis 6sigma'!$D$7)&lt;1),1,0)</f>
        <v>0</v>
      </c>
      <c r="F843" s="2">
        <f>+IF((($B843/'Analisis 6sigma'!$D$9)&gt;0.99)*AND(($B843/'Analisis 6sigma'!$D$9)&lt;1),1,0)</f>
        <v>0</v>
      </c>
    </row>
    <row r="844" spans="1:6" ht="12">
      <c r="A844">
        <v>838</v>
      </c>
      <c r="B844">
        <f t="shared" si="13"/>
        <v>2.1112</v>
      </c>
      <c r="C844" s="2">
        <f>2-(NORMDIST(B844,'Analisis 6sigma'!$D$14,'Analisis 6sigma'!$D$16,TRUE)*2)</f>
        <v>9.802839220363069E-07</v>
      </c>
      <c r="D844" s="2">
        <f>(NORMDIST($B844,'Analisis 6sigma'!$D$14,'Analisis 6sigma'!$D$16,FALSE))/NORMDIST('Analisis 6sigma'!$D$14,'Analisis 6sigma'!$D$14,'Analisis 6sigma'!$D$16,FALSE)</f>
        <v>6.248106508448543E-06</v>
      </c>
      <c r="E844" s="2">
        <f>+IF((($B844/'Analisis 6sigma'!$D$7)&gt;0.99)*AND(($B844/'Analisis 6sigma'!$D$7)&lt;1),1,0)</f>
        <v>0</v>
      </c>
      <c r="F844" s="2">
        <f>+IF((($B844/'Analisis 6sigma'!$D$9)&gt;0.99)*AND(($B844/'Analisis 6sigma'!$D$9)&lt;1),1,0)</f>
        <v>0</v>
      </c>
    </row>
    <row r="845" spans="1:6" ht="12">
      <c r="A845">
        <v>839</v>
      </c>
      <c r="B845">
        <f t="shared" si="13"/>
        <v>2.1136</v>
      </c>
      <c r="C845" s="2">
        <f>2-(NORMDIST(B845,'Analisis 6sigma'!$D$14,'Analisis 6sigma'!$D$16,TRUE)*2)</f>
        <v>9.159385114809737E-07</v>
      </c>
      <c r="D845" s="2">
        <f>(NORMDIST($B845,'Analisis 6sigma'!$D$14,'Analisis 6sigma'!$D$16,FALSE))/NORMDIST('Analisis 6sigma'!$D$14,'Analisis 6sigma'!$D$14,'Analisis 6sigma'!$D$16,FALSE)</f>
        <v>5.8527725915274325E-06</v>
      </c>
      <c r="E845" s="2">
        <f>+IF((($B845/'Analisis 6sigma'!$D$7)&gt;0.99)*AND(($B845/'Analisis 6sigma'!$D$7)&lt;1),1,0)</f>
        <v>0</v>
      </c>
      <c r="F845" s="2">
        <f>+IF((($B845/'Analisis 6sigma'!$D$9)&gt;0.99)*AND(($B845/'Analisis 6sigma'!$D$9)&lt;1),1,0)</f>
        <v>0</v>
      </c>
    </row>
    <row r="846" spans="1:6" ht="12">
      <c r="A846">
        <v>840</v>
      </c>
      <c r="B846">
        <f t="shared" si="13"/>
        <v>2.1159999999999997</v>
      </c>
      <c r="C846" s="2">
        <f>2-(NORMDIST(B846,'Analisis 6sigma'!$D$14,'Analisis 6sigma'!$D$16,TRUE)*2)</f>
        <v>8.55669701094186E-07</v>
      </c>
      <c r="D846" s="2">
        <f>(NORMDIST($B846,'Analisis 6sigma'!$D$14,'Analisis 6sigma'!$D$16,FALSE))/NORMDIST('Analisis 6sigma'!$D$14,'Analisis 6sigma'!$D$14,'Analisis 6sigma'!$D$16,FALSE)</f>
        <v>5.481477906106099E-06</v>
      </c>
      <c r="E846" s="2">
        <f>+IF((($B846/'Analisis 6sigma'!$D$7)&gt;0.99)*AND(($B846/'Analisis 6sigma'!$D$7)&lt;1),1,0)</f>
        <v>0</v>
      </c>
      <c r="F846" s="2">
        <f>+IF((($B846/'Analisis 6sigma'!$D$9)&gt;0.99)*AND(($B846/'Analisis 6sigma'!$D$9)&lt;1),1,0)</f>
        <v>0</v>
      </c>
    </row>
    <row r="847" spans="1:6" ht="12">
      <c r="A847">
        <v>841</v>
      </c>
      <c r="B847">
        <f t="shared" si="13"/>
        <v>2.1184000000000003</v>
      </c>
      <c r="C847" s="2">
        <f>2-(NORMDIST(B847,'Analisis 6sigma'!$D$14,'Analisis 6sigma'!$D$16,TRUE)*2)</f>
        <v>7.992292527791989E-07</v>
      </c>
      <c r="D847" s="2">
        <f>(NORMDIST($B847,'Analisis 6sigma'!$D$14,'Analisis 6sigma'!$D$16,FALSE))/NORMDIST('Analisis 6sigma'!$D$14,'Analisis 6sigma'!$D$14,'Analisis 6sigma'!$D$16,FALSE)</f>
        <v>5.132825241769203E-06</v>
      </c>
      <c r="E847" s="2">
        <f>+IF((($B847/'Analisis 6sigma'!$D$7)&gt;0.99)*AND(($B847/'Analisis 6sigma'!$D$7)&lt;1),1,0)</f>
        <v>0</v>
      </c>
      <c r="F847" s="2">
        <f>+IF((($B847/'Analisis 6sigma'!$D$9)&gt;0.99)*AND(($B847/'Analisis 6sigma'!$D$9)&lt;1),1,0)</f>
        <v>0</v>
      </c>
    </row>
    <row r="848" spans="1:6" ht="12">
      <c r="A848">
        <v>842</v>
      </c>
      <c r="B848">
        <f t="shared" si="13"/>
        <v>2.1208</v>
      </c>
      <c r="C848" s="2">
        <f>2-(NORMDIST(B848,'Analisis 6sigma'!$D$14,'Analisis 6sigma'!$D$16,TRUE)*2)</f>
        <v>7.463833788801111E-07</v>
      </c>
      <c r="D848" s="2">
        <f>(NORMDIST($B848,'Analisis 6sigma'!$D$14,'Analisis 6sigma'!$D$16,FALSE))/NORMDIST('Analisis 6sigma'!$D$14,'Analisis 6sigma'!$D$14,'Analisis 6sigma'!$D$16,FALSE)</f>
        <v>4.805494451568679E-06</v>
      </c>
      <c r="E848" s="2">
        <f>+IF((($B848/'Analisis 6sigma'!$D$7)&gt;0.99)*AND(($B848/'Analisis 6sigma'!$D$7)&lt;1),1,0)</f>
        <v>0</v>
      </c>
      <c r="F848" s="2">
        <f>+IF((($B848/'Analisis 6sigma'!$D$9)&gt;0.99)*AND(($B848/'Analisis 6sigma'!$D$9)&lt;1),1,0)</f>
        <v>0</v>
      </c>
    </row>
    <row r="849" spans="1:6" ht="12">
      <c r="A849">
        <v>843</v>
      </c>
      <c r="B849">
        <f t="shared" si="13"/>
        <v>2.1231999999999998</v>
      </c>
      <c r="C849" s="2">
        <f>2-(NORMDIST(B849,'Analisis 6sigma'!$D$14,'Analisis 6sigma'!$D$16,TRUE)*2)</f>
        <v>6.969119439315108E-07</v>
      </c>
      <c r="D849" s="2">
        <f>(NORMDIST($B849,'Analisis 6sigma'!$D$14,'Analisis 6sigma'!$D$16,FALSE))/NORMDIST('Analisis 6sigma'!$D$14,'Analisis 6sigma'!$D$14,'Analisis 6sigma'!$D$16,FALSE)</f>
        <v>4.498238459105628E-06</v>
      </c>
      <c r="E849" s="2">
        <f>+IF((($B849/'Analisis 6sigma'!$D$7)&gt;0.99)*AND(($B849/'Analisis 6sigma'!$D$7)&lt;1),1,0)</f>
        <v>0</v>
      </c>
      <c r="F849" s="2">
        <f>+IF((($B849/'Analisis 6sigma'!$D$9)&gt;0.99)*AND(($B849/'Analisis 6sigma'!$D$9)&lt;1),1,0)</f>
        <v>0</v>
      </c>
    </row>
    <row r="850" spans="1:6" ht="12">
      <c r="A850">
        <v>844</v>
      </c>
      <c r="B850">
        <f t="shared" si="13"/>
        <v>2.1256000000000004</v>
      </c>
      <c r="C850" s="2">
        <f>2-(NORMDIST(B850,'Analisis 6sigma'!$D$14,'Analisis 6sigma'!$D$16,TRUE)*2)</f>
        <v>6.506077077084171E-07</v>
      </c>
      <c r="D850" s="2">
        <f>(NORMDIST($B850,'Analisis 6sigma'!$D$14,'Analisis 6sigma'!$D$16,FALSE))/NORMDIST('Analisis 6sigma'!$D$14,'Analisis 6sigma'!$D$14,'Analisis 6sigma'!$D$16,FALSE)</f>
        <v>4.209879457048763E-06</v>
      </c>
      <c r="E850" s="2">
        <f>+IF((($B850/'Analisis 6sigma'!$D$7)&gt;0.99)*AND(($B850/'Analisis 6sigma'!$D$7)&lt;1),1,0)</f>
        <v>0</v>
      </c>
      <c r="F850" s="2">
        <f>+IF((($B850/'Analisis 6sigma'!$D$9)&gt;0.99)*AND(($B850/'Analisis 6sigma'!$D$9)&lt;1),1,0)</f>
        <v>0</v>
      </c>
    </row>
    <row r="851" spans="1:6" ht="12">
      <c r="A851">
        <v>845</v>
      </c>
      <c r="B851">
        <f t="shared" si="13"/>
        <v>2.128</v>
      </c>
      <c r="C851" s="2">
        <f>2-(NORMDIST(B851,'Analisis 6sigma'!$D$14,'Analisis 6sigma'!$D$16,TRUE)*2)</f>
        <v>6.07275608244251E-07</v>
      </c>
      <c r="D851" s="2">
        <f>(NORMDIST($B851,'Analisis 6sigma'!$D$14,'Analisis 6sigma'!$D$16,FALSE))/NORMDIST('Analisis 6sigma'!$D$14,'Analisis 6sigma'!$D$14,'Analisis 6sigma'!$D$16,FALSE)</f>
        <v>3.939305288804646E-06</v>
      </c>
      <c r="E851" s="2">
        <f>+IF((($B851/'Analisis 6sigma'!$D$7)&gt;0.99)*AND(($B851/'Analisis 6sigma'!$D$7)&lt;1),1,0)</f>
        <v>0</v>
      </c>
      <c r="F851" s="2">
        <f>+IF((($B851/'Analisis 6sigma'!$D$9)&gt;0.99)*AND(($B851/'Analisis 6sigma'!$D$9)&lt;1),1,0)</f>
        <v>0</v>
      </c>
    </row>
    <row r="852" spans="1:6" ht="12">
      <c r="A852">
        <v>846</v>
      </c>
      <c r="B852">
        <f t="shared" si="13"/>
        <v>2.1304</v>
      </c>
      <c r="C852" s="2">
        <f>2-(NORMDIST(B852,'Analisis 6sigma'!$D$14,'Analisis 6sigma'!$D$16,TRUE)*2)</f>
        <v>5.667320803759424E-07</v>
      </c>
      <c r="D852" s="2">
        <f>(NORMDIST($B852,'Analisis 6sigma'!$D$14,'Analisis 6sigma'!$D$16,FALSE))/NORMDIST('Analisis 6sigma'!$D$14,'Analisis 6sigma'!$D$14,'Analisis 6sigma'!$D$16,FALSE)</f>
        <v>3.6854660053633487E-06</v>
      </c>
      <c r="E852" s="2">
        <f>+IF((($B852/'Analisis 6sigma'!$D$7)&gt;0.99)*AND(($B852/'Analisis 6sigma'!$D$7)&lt;1),1,0)</f>
        <v>0</v>
      </c>
      <c r="F852" s="2">
        <f>+IF((($B852/'Analisis 6sigma'!$D$9)&gt;0.99)*AND(($B852/'Analisis 6sigma'!$D$9)&lt;1),1,0)</f>
        <v>0</v>
      </c>
    </row>
    <row r="853" spans="1:6" ht="12">
      <c r="A853">
        <v>847</v>
      </c>
      <c r="B853">
        <f t="shared" si="13"/>
        <v>2.1328000000000005</v>
      </c>
      <c r="C853" s="2">
        <f>2-(NORMDIST(B853,'Analisis 6sigma'!$D$14,'Analisis 6sigma'!$D$16,TRUE)*2)</f>
        <v>5.288044133688885E-07</v>
      </c>
      <c r="D853" s="2">
        <f>(NORMDIST($B853,'Analisis 6sigma'!$D$14,'Analisis 6sigma'!$D$16,FALSE))/NORMDIST('Analisis 6sigma'!$D$14,'Analisis 6sigma'!$D$14,'Analisis 6sigma'!$D$16,FALSE)</f>
        <v>3.447370589645906E-06</v>
      </c>
      <c r="E853" s="2">
        <f>+IF((($B853/'Analisis 6sigma'!$D$7)&gt;0.99)*AND(($B853/'Analisis 6sigma'!$D$7)&lt;1),1,0)</f>
        <v>0</v>
      </c>
      <c r="F853" s="2">
        <f>+IF((($B853/'Analisis 6sigma'!$D$9)&gt;0.99)*AND(($B853/'Analisis 6sigma'!$D$9)&lt;1),1,0)</f>
        <v>0</v>
      </c>
    </row>
    <row r="854" spans="1:6" ht="12">
      <c r="A854">
        <v>848</v>
      </c>
      <c r="B854">
        <f t="shared" si="13"/>
        <v>2.1352</v>
      </c>
      <c r="C854" s="2">
        <f>2-(NORMDIST(B854,'Analisis 6sigma'!$D$14,'Analisis 6sigma'!$D$16,TRUE)*2)</f>
        <v>4.933301389620226E-07</v>
      </c>
      <c r="D854" s="2">
        <f>(NORMDIST($B854,'Analisis 6sigma'!$D$14,'Analisis 6sigma'!$D$16,FALSE))/NORMDIST('Analisis 6sigma'!$D$14,'Analisis 6sigma'!$D$14,'Analisis 6sigma'!$D$16,FALSE)</f>
        <v>3.2240838409677584E-06</v>
      </c>
      <c r="E854" s="2">
        <f>+IF((($B854/'Analisis 6sigma'!$D$7)&gt;0.99)*AND(($B854/'Analisis 6sigma'!$D$7)&lt;1),1,0)</f>
        <v>0</v>
      </c>
      <c r="F854" s="2">
        <f>+IF((($B854/'Analisis 6sigma'!$D$9)&gt;0.99)*AND(($B854/'Analisis 6sigma'!$D$9)&lt;1),1,0)</f>
        <v>0</v>
      </c>
    </row>
    <row r="855" spans="1:6" ht="12">
      <c r="A855">
        <v>849</v>
      </c>
      <c r="B855">
        <f t="shared" si="13"/>
        <v>2.1376</v>
      </c>
      <c r="C855" s="2">
        <f>2-(NORMDIST(B855,'Analisis 6sigma'!$D$14,'Analisis 6sigma'!$D$16,TRUE)*2)</f>
        <v>4.6015645516206405E-07</v>
      </c>
      <c r="D855" s="2">
        <f>(NORMDIST($B855,'Analisis 6sigma'!$D$14,'Analisis 6sigma'!$D$16,FALSE))/NORMDIST('Analisis 6sigma'!$D$14,'Analisis 6sigma'!$D$14,'Analisis 6sigma'!$D$16,FALSE)</f>
        <v>3.014723412515153E-06</v>
      </c>
      <c r="E855" s="2">
        <f>+IF((($B855/'Analisis 6sigma'!$D$7)&gt;0.99)*AND(($B855/'Analisis 6sigma'!$D$7)&lt;1),1,0)</f>
        <v>0</v>
      </c>
      <c r="F855" s="2">
        <f>+IF((($B855/'Analisis 6sigma'!$D$9)&gt;0.99)*AND(($B855/'Analisis 6sigma'!$D$9)&lt;1),1,0)</f>
        <v>0</v>
      </c>
    </row>
    <row r="856" spans="1:6" ht="12">
      <c r="A856">
        <v>850</v>
      </c>
      <c r="B856">
        <f t="shared" si="13"/>
        <v>2.1399999999999997</v>
      </c>
      <c r="C856" s="2">
        <f>2-(NORMDIST(B856,'Analisis 6sigma'!$D$14,'Analisis 6sigma'!$D$16,TRUE)*2)</f>
        <v>4.2913967757129967E-07</v>
      </c>
      <c r="D856" s="2">
        <f>(NORMDIST($B856,'Analisis 6sigma'!$D$14,'Analisis 6sigma'!$D$16,FALSE))/NORMDIST('Analisis 6sigma'!$D$14,'Analisis 6sigma'!$D$14,'Analisis 6sigma'!$D$16,FALSE)</f>
        <v>2.8184569950081486E-06</v>
      </c>
      <c r="E856" s="2">
        <f>+IF((($B856/'Analisis 6sigma'!$D$7)&gt;0.99)*AND(($B856/'Analisis 6sigma'!$D$7)&lt;1),1,0)</f>
        <v>0</v>
      </c>
      <c r="F856" s="2">
        <f>+IF((($B856/'Analisis 6sigma'!$D$9)&gt;0.99)*AND(($B856/'Analisis 6sigma'!$D$9)&lt;1),1,0)</f>
        <v>0</v>
      </c>
    </row>
    <row r="857" spans="1:6" ht="12">
      <c r="A857">
        <v>851</v>
      </c>
      <c r="B857">
        <f t="shared" si="13"/>
        <v>2.1424000000000003</v>
      </c>
      <c r="C857" s="2">
        <f>2-(NORMDIST(B857,'Analisis 6sigma'!$D$14,'Analisis 6sigma'!$D$16,TRUE)*2)</f>
        <v>4.0014472202365425E-07</v>
      </c>
      <c r="D857" s="2">
        <f>(NORMDIST($B857,'Analisis 6sigma'!$D$14,'Analisis 6sigma'!$D$16,FALSE))/NORMDIST('Analisis 6sigma'!$D$14,'Analisis 6sigma'!$D$14,'Analisis 6sigma'!$D$16,FALSE)</f>
        <v>2.6344996399862322E-06</v>
      </c>
      <c r="E857" s="2">
        <f>+IF((($B857/'Analisis 6sigma'!$D$7)&gt;0.99)*AND(($B857/'Analisis 6sigma'!$D$7)&lt;1),1,0)</f>
        <v>0</v>
      </c>
      <c r="F857" s="2">
        <f>+IF((($B857/'Analisis 6sigma'!$D$9)&gt;0.99)*AND(($B857/'Analisis 6sigma'!$D$9)&lt;1),1,0)</f>
        <v>0</v>
      </c>
    </row>
    <row r="858" spans="1:6" ht="12">
      <c r="A858">
        <v>852</v>
      </c>
      <c r="B858">
        <f t="shared" si="13"/>
        <v>2.1448</v>
      </c>
      <c r="C858" s="2">
        <f>2-(NORMDIST(B858,'Analisis 6sigma'!$D$14,'Analisis 6sigma'!$D$16,TRUE)*2)</f>
        <v>3.730446149763367E-07</v>
      </c>
      <c r="D858" s="2">
        <f>(NORMDIST($B858,'Analisis 6sigma'!$D$14,'Analisis 6sigma'!$D$16,FALSE))/NORMDIST('Analisis 6sigma'!$D$14,'Analisis 6sigma'!$D$14,'Analisis 6sigma'!$D$16,FALSE)</f>
        <v>2.4621112164124823E-06</v>
      </c>
      <c r="E858" s="2">
        <f>+IF((($B858/'Analisis 6sigma'!$D$7)&gt;0.99)*AND(($B858/'Analisis 6sigma'!$D$7)&lt;1),1,0)</f>
        <v>0</v>
      </c>
      <c r="F858" s="2">
        <f>+IF((($B858/'Analisis 6sigma'!$D$9)&gt;0.99)*AND(($B858/'Analisis 6sigma'!$D$9)&lt;1),1,0)</f>
        <v>0</v>
      </c>
    </row>
    <row r="859" spans="1:6" ht="12">
      <c r="A859">
        <v>853</v>
      </c>
      <c r="B859">
        <f t="shared" si="13"/>
        <v>2.1471999999999998</v>
      </c>
      <c r="C859" s="2">
        <f>2-(NORMDIST(B859,'Analisis 6sigma'!$D$14,'Analisis 6sigma'!$D$16,TRUE)*2)</f>
        <v>3.477200285484372E-07</v>
      </c>
      <c r="D859" s="2">
        <f>(NORMDIST($B859,'Analisis 6sigma'!$D$14,'Analisis 6sigma'!$D$16,FALSE))/NORMDIST('Analisis 6sigma'!$D$14,'Analisis 6sigma'!$D$14,'Analisis 6sigma'!$D$16,FALSE)</f>
        <v>2.3005939945399196E-06</v>
      </c>
      <c r="E859" s="2">
        <f>+IF((($B859/'Analisis 6sigma'!$D$7)&gt;0.99)*AND(($B859/'Analisis 6sigma'!$D$7)&lt;1),1,0)</f>
        <v>0</v>
      </c>
      <c r="F859" s="2">
        <f>+IF((($B859/'Analisis 6sigma'!$D$9)&gt;0.99)*AND(($B859/'Analisis 6sigma'!$D$9)&lt;1),1,0)</f>
        <v>0</v>
      </c>
    </row>
    <row r="860" spans="1:6" ht="12">
      <c r="A860">
        <v>854</v>
      </c>
      <c r="B860">
        <f t="shared" si="13"/>
        <v>2.1496000000000004</v>
      </c>
      <c r="C860" s="2">
        <f>2-(NORMDIST(B860,'Analisis 6sigma'!$D$14,'Analisis 6sigma'!$D$16,TRUE)*2)</f>
        <v>3.2405884242692196E-07</v>
      </c>
      <c r="D860" s="2">
        <f>(NORMDIST($B860,'Analisis 6sigma'!$D$14,'Analisis 6sigma'!$D$16,FALSE))/NORMDIST('Analisis 6sigma'!$D$14,'Analisis 6sigma'!$D$14,'Analisis 6sigma'!$D$16,FALSE)</f>
        <v>2.1492903512271875E-06</v>
      </c>
      <c r="E860" s="2">
        <f>+IF((($B860/'Analisis 6sigma'!$D$7)&gt;0.99)*AND(($B860/'Analisis 6sigma'!$D$7)&lt;1),1,0)</f>
        <v>0</v>
      </c>
      <c r="F860" s="2">
        <f>+IF((($B860/'Analisis 6sigma'!$D$9)&gt;0.99)*AND(($B860/'Analisis 6sigma'!$D$9)&lt;1),1,0)</f>
        <v>0</v>
      </c>
    </row>
    <row r="861" spans="1:6" ht="12">
      <c r="A861">
        <v>855</v>
      </c>
      <c r="B861">
        <f t="shared" si="13"/>
        <v>2.152</v>
      </c>
      <c r="C861" s="2">
        <f>2-(NORMDIST(B861,'Analisis 6sigma'!$D$14,'Analisis 6sigma'!$D$16,TRUE)*2)</f>
        <v>3.0195572886526634E-07</v>
      </c>
      <c r="D861" s="2">
        <f>(NORMDIST($B861,'Analisis 6sigma'!$D$14,'Analisis 6sigma'!$D$16,FALSE))/NORMDIST('Analisis 6sigma'!$D$14,'Analisis 6sigma'!$D$14,'Analisis 6sigma'!$D$16,FALSE)</f>
        <v>2.007580591123025E-06</v>
      </c>
      <c r="E861" s="2">
        <f>+IF((($B861/'Analisis 6sigma'!$D$7)&gt;0.99)*AND(($B861/'Analisis 6sigma'!$D$7)&lt;1),1,0)</f>
        <v>0</v>
      </c>
      <c r="F861" s="2">
        <f>+IF((($B861/'Analisis 6sigma'!$D$9)&gt;0.99)*AND(($B861/'Analisis 6sigma'!$D$9)&lt;1),1,0)</f>
        <v>0</v>
      </c>
    </row>
    <row r="862" spans="1:6" ht="12">
      <c r="A862">
        <v>856</v>
      </c>
      <c r="B862">
        <f t="shared" si="13"/>
        <v>2.1544</v>
      </c>
      <c r="C862" s="2">
        <f>2-(NORMDIST(B862,'Analisis 6sigma'!$D$14,'Analisis 6sigma'!$D$16,TRUE)*2)</f>
        <v>2.813117605526827E-07</v>
      </c>
      <c r="D862" s="2">
        <f>(NORMDIST($B862,'Analisis 6sigma'!$D$14,'Analisis 6sigma'!$D$16,FALSE))/NORMDIST('Analisis 6sigma'!$D$14,'Analisis 6sigma'!$D$14,'Analisis 6sigma'!$D$16,FALSE)</f>
        <v>1.8748808783650298E-06</v>
      </c>
      <c r="E862" s="2">
        <f>+IF((($B862/'Analisis 6sigma'!$D$7)&gt;0.99)*AND(($B862/'Analisis 6sigma'!$D$7)&lt;1),1,0)</f>
        <v>0</v>
      </c>
      <c r="F862" s="2">
        <f>+IF((($B862/'Analisis 6sigma'!$D$9)&gt;0.99)*AND(($B862/'Analisis 6sigma'!$D$9)&lt;1),1,0)</f>
        <v>0</v>
      </c>
    </row>
    <row r="863" spans="1:6" ht="12">
      <c r="A863">
        <v>857</v>
      </c>
      <c r="B863">
        <f t="shared" si="13"/>
        <v>2.1568000000000005</v>
      </c>
      <c r="C863" s="2">
        <f>2-(NORMDIST(B863,'Analisis 6sigma'!$D$14,'Analisis 6sigma'!$D$16,TRUE)*2)</f>
        <v>2.620340384673625E-07</v>
      </c>
      <c r="D863" s="2">
        <f>(NORMDIST($B863,'Analisis 6sigma'!$D$14,'Analisis 6sigma'!$D$16,FALSE))/NORMDIST('Analisis 6sigma'!$D$14,'Analisis 6sigma'!$D$14,'Analisis 6sigma'!$D$16,FALSE)</f>
        <v>1.750641273658574E-06</v>
      </c>
      <c r="E863" s="2">
        <f>+IF((($B863/'Analisis 6sigma'!$D$7)&gt;0.99)*AND(($B863/'Analisis 6sigma'!$D$7)&lt;1),1,0)</f>
        <v>0</v>
      </c>
      <c r="F863" s="2">
        <f>+IF((($B863/'Analisis 6sigma'!$D$9)&gt;0.99)*AND(($B863/'Analisis 6sigma'!$D$9)&lt;1),1,0)</f>
        <v>0</v>
      </c>
    </row>
    <row r="864" spans="1:6" ht="12">
      <c r="A864">
        <v>858</v>
      </c>
      <c r="B864">
        <f t="shared" si="13"/>
        <v>2.1592000000000002</v>
      </c>
      <c r="C864" s="2">
        <f>2-(NORMDIST(B864,'Analisis 6sigma'!$D$14,'Analisis 6sigma'!$D$16,TRUE)*2)</f>
        <v>2.440353426003128E-07</v>
      </c>
      <c r="D864" s="2">
        <f>(NORMDIST($B864,'Analisis 6sigma'!$D$14,'Analisis 6sigma'!$D$16,FALSE))/NORMDIST('Analisis 6sigma'!$D$14,'Analisis 6sigma'!$D$14,'Analisis 6sigma'!$D$16,FALSE)</f>
        <v>1.6343438718114637E-06</v>
      </c>
      <c r="E864" s="2">
        <f>+IF((($B864/'Analisis 6sigma'!$D$7)&gt;0.99)*AND(($B864/'Analisis 6sigma'!$D$7)&lt;1),1,0)</f>
        <v>0</v>
      </c>
      <c r="F864" s="2">
        <f>+IF((($B864/'Analisis 6sigma'!$D$9)&gt;0.99)*AND(($B864/'Analisis 6sigma'!$D$9)&lt;1),1,0)</f>
        <v>0</v>
      </c>
    </row>
    <row r="865" spans="1:6" ht="12">
      <c r="A865">
        <v>859</v>
      </c>
      <c r="B865">
        <f t="shared" si="13"/>
        <v>2.1616</v>
      </c>
      <c r="C865" s="2">
        <f>2-(NORMDIST(B865,'Analisis 6sigma'!$D$14,'Analisis 6sigma'!$D$16,TRUE)*2)</f>
        <v>2.2723380022071638E-07</v>
      </c>
      <c r="D865" s="2">
        <f>(NORMDIST($B865,'Analisis 6sigma'!$D$14,'Analisis 6sigma'!$D$16,FALSE))/NORMDIST('Analisis 6sigma'!$D$14,'Analisis 6sigma'!$D$14,'Analisis 6sigma'!$D$16,FALSE)</f>
        <v>1.5255010350043517E-06</v>
      </c>
      <c r="E865" s="2">
        <f>+IF((($B865/'Analisis 6sigma'!$D$7)&gt;0.99)*AND(($B865/'Analisis 6sigma'!$D$7)&lt;1),1,0)</f>
        <v>0</v>
      </c>
      <c r="F865" s="2">
        <f>+IF((($B865/'Analisis 6sigma'!$D$9)&gt;0.99)*AND(($B865/'Analisis 6sigma'!$D$9)&lt;1),1,0)</f>
        <v>0</v>
      </c>
    </row>
    <row r="866" spans="1:6" ht="12">
      <c r="A866">
        <v>860</v>
      </c>
      <c r="B866">
        <f t="shared" si="13"/>
        <v>2.1639999999999997</v>
      </c>
      <c r="C866" s="2">
        <f>2-(NORMDIST(B866,'Analisis 6sigma'!$D$14,'Analisis 6sigma'!$D$16,TRUE)*2)</f>
        <v>2.1155257257099436E-07</v>
      </c>
      <c r="D866" s="2">
        <f>(NORMDIST($B866,'Analisis 6sigma'!$D$14,'Analisis 6sigma'!$D$16,FALSE))/NORMDIST('Analisis 6sigma'!$D$14,'Analisis 6sigma'!$D$14,'Analisis 6sigma'!$D$16,FALSE)</f>
        <v>1.423653717275335E-06</v>
      </c>
      <c r="E866" s="2">
        <f>+IF((($B866/'Analisis 6sigma'!$D$7)&gt;0.99)*AND(($B866/'Analisis 6sigma'!$D$7)&lt;1),1,0)</f>
        <v>0</v>
      </c>
      <c r="F866" s="2">
        <f>+IF((($B866/'Analisis 6sigma'!$D$9)&gt;0.99)*AND(($B866/'Analisis 6sigma'!$D$9)&lt;1),1,0)</f>
        <v>0</v>
      </c>
    </row>
    <row r="867" spans="1:6" ht="12">
      <c r="A867">
        <v>861</v>
      </c>
      <c r="B867">
        <f t="shared" si="13"/>
        <v>2.1664000000000003</v>
      </c>
      <c r="C867" s="2">
        <f>2-(NORMDIST(B867,'Analisis 6sigma'!$D$14,'Analisis 6sigma'!$D$16,TRUE)*2)</f>
        <v>1.9691955954748153E-07</v>
      </c>
      <c r="D867" s="2">
        <f>(NORMDIST($B867,'Analisis 6sigma'!$D$14,'Analisis 6sigma'!$D$16,FALSE))/NORMDIST('Analisis 6sigma'!$D$14,'Analisis 6sigma'!$D$14,'Analisis 6sigma'!$D$16,FALSE)</f>
        <v>1.3283698758859225E-06</v>
      </c>
      <c r="E867" s="2">
        <f>+IF((($B867/'Analisis 6sigma'!$D$7)&gt;0.99)*AND(($B867/'Analisis 6sigma'!$D$7)&lt;1),1,0)</f>
        <v>0</v>
      </c>
      <c r="F867" s="2">
        <f>+IF((($B867/'Analisis 6sigma'!$D$9)&gt;0.99)*AND(($B867/'Analisis 6sigma'!$D$9)&lt;1),1,0)</f>
        <v>0</v>
      </c>
    </row>
    <row r="868" spans="1:6" ht="12">
      <c r="A868">
        <v>862</v>
      </c>
      <c r="B868">
        <f t="shared" si="13"/>
        <v>2.1688</v>
      </c>
      <c r="C868" s="2">
        <f>2-(NORMDIST(B868,'Analisis 6sigma'!$D$14,'Analisis 6sigma'!$D$16,TRUE)*2)</f>
        <v>1.8326712036831339E-07</v>
      </c>
      <c r="D868" s="2">
        <f>(NORMDIST($B868,'Analisis 6sigma'!$D$14,'Analisis 6sigma'!$D$16,FALSE))/NORMDIST('Analisis 6sigma'!$D$14,'Analisis 6sigma'!$D$14,'Analisis 6sigma'!$D$16,FALSE)</f>
        <v>1.2392429654204558E-06</v>
      </c>
      <c r="E868" s="2">
        <f>+IF((($B868/'Analisis 6sigma'!$D$7)&gt;0.99)*AND(($B868/'Analisis 6sigma'!$D$7)&lt;1),1,0)</f>
        <v>0</v>
      </c>
      <c r="F868" s="2">
        <f>+IF((($B868/'Analisis 6sigma'!$D$9)&gt;0.99)*AND(($B868/'Analisis 6sigma'!$D$9)&lt;1),1,0)</f>
        <v>0</v>
      </c>
    </row>
    <row r="869" spans="1:6" ht="12">
      <c r="A869">
        <v>863</v>
      </c>
      <c r="B869">
        <f t="shared" si="13"/>
        <v>2.1712</v>
      </c>
      <c r="C869" s="2">
        <f>2-(NORMDIST(B869,'Analisis 6sigma'!$D$14,'Analisis 6sigma'!$D$16,TRUE)*2)</f>
        <v>1.705318097844355E-07</v>
      </c>
      <c r="D869" s="2">
        <f>(NORMDIST($B869,'Analisis 6sigma'!$D$14,'Analisis 6sigma'!$D$16,FALSE))/NORMDIST('Analisis 6sigma'!$D$14,'Analisis 6sigma'!$D$14,'Analisis 6sigma'!$D$16,FALSE)</f>
        <v>1.1558905106471007E-06</v>
      </c>
      <c r="E869" s="2">
        <f>+IF((($B869/'Analisis 6sigma'!$D$7)&gt;0.99)*AND(($B869/'Analisis 6sigma'!$D$7)&lt;1),1,0)</f>
        <v>0</v>
      </c>
      <c r="F869" s="2">
        <f>+IF((($B869/'Analisis 6sigma'!$D$9)&gt;0.99)*AND(($B869/'Analisis 6sigma'!$D$9)&lt;1),1,0)</f>
        <v>0</v>
      </c>
    </row>
    <row r="870" spans="1:6" ht="12">
      <c r="A870">
        <v>864</v>
      </c>
      <c r="B870">
        <f t="shared" si="13"/>
        <v>2.1736000000000004</v>
      </c>
      <c r="C870" s="2">
        <f>2-(NORMDIST(B870,'Analisis 6sigma'!$D$14,'Analisis 6sigma'!$D$16,TRUE)*2)</f>
        <v>1.5865412983373517E-07</v>
      </c>
      <c r="D870" s="2">
        <f>(NORMDIST($B870,'Analisis 6sigma'!$D$14,'Analisis 6sigma'!$D$16,FALSE))/NORMDIST('Analisis 6sigma'!$D$14,'Analisis 6sigma'!$D$14,'Analisis 6sigma'!$D$16,FALSE)</f>
        <v>1.0779527543405435E-06</v>
      </c>
      <c r="E870" s="2">
        <f>+IF((($B870/'Analisis 6sigma'!$D$7)&gt;0.99)*AND(($B870/'Analisis 6sigma'!$D$7)&lt;1),1,0)</f>
        <v>0</v>
      </c>
      <c r="F870" s="2">
        <f>+IF((($B870/'Analisis 6sigma'!$D$9)&gt;0.99)*AND(($B870/'Analisis 6sigma'!$D$9)&lt;1),1,0)</f>
        <v>0</v>
      </c>
    </row>
    <row r="871" spans="1:6" ht="12">
      <c r="A871">
        <v>865</v>
      </c>
      <c r="B871">
        <f t="shared" si="13"/>
        <v>2.176</v>
      </c>
      <c r="C871" s="2">
        <f>2-(NORMDIST(B871,'Analisis 6sigma'!$D$14,'Analisis 6sigma'!$D$16,TRUE)*2)</f>
        <v>1.4757829425171565E-07</v>
      </c>
      <c r="D871" s="2">
        <f>(NORMDIST($B871,'Analisis 6sigma'!$D$14,'Analisis 6sigma'!$D$16,FALSE))/NORMDIST('Analisis 6sigma'!$D$14,'Analisis 6sigma'!$D$14,'Analisis 6sigma'!$D$16,FALSE)</f>
        <v>1.005091376430041E-06</v>
      </c>
      <c r="E871" s="2">
        <f>+IF((($B871/'Analisis 6sigma'!$D$7)&gt;0.99)*AND(($B871/'Analisis 6sigma'!$D$7)&lt;1),1,0)</f>
        <v>0</v>
      </c>
      <c r="F871" s="2">
        <f>+IF((($B871/'Analisis 6sigma'!$D$9)&gt;0.99)*AND(($B871/'Analisis 6sigma'!$D$9)&lt;1),1,0)</f>
        <v>0</v>
      </c>
    </row>
    <row r="872" spans="1:6" ht="12">
      <c r="A872">
        <v>866</v>
      </c>
      <c r="B872">
        <f t="shared" si="13"/>
        <v>2.1784</v>
      </c>
      <c r="C872" s="2">
        <f>2-(NORMDIST(B872,'Analisis 6sigma'!$D$14,'Analisis 6sigma'!$D$16,TRUE)*2)</f>
        <v>1.372520079812034E-07</v>
      </c>
      <c r="D872" s="2">
        <f>(NORMDIST($B872,'Analisis 6sigma'!$D$14,'Analisis 6sigma'!$D$16,FALSE))/NORMDIST('Analisis 6sigma'!$D$14,'Analisis 6sigma'!$D$14,'Analisis 6sigma'!$D$16,FALSE)</f>
        <v>9.369882809951669E-07</v>
      </c>
      <c r="E872" s="2">
        <f>+IF((($B872/'Analisis 6sigma'!$D$7)&gt;0.99)*AND(($B872/'Analisis 6sigma'!$D$7)&lt;1),1,0)</f>
        <v>0</v>
      </c>
      <c r="F872" s="2">
        <f>+IF((($B872/'Analisis 6sigma'!$D$9)&gt;0.99)*AND(($B872/'Analisis 6sigma'!$D$9)&lt;1),1,0)</f>
        <v>0</v>
      </c>
    </row>
    <row r="873" spans="1:6" ht="12">
      <c r="A873">
        <v>867</v>
      </c>
      <c r="B873">
        <f t="shared" si="13"/>
        <v>2.1807999999999996</v>
      </c>
      <c r="C873" s="2">
        <f>2-(NORMDIST(B873,'Analisis 6sigma'!$D$14,'Analisis 6sigma'!$D$16,TRUE)*2)</f>
        <v>1.276262568961073E-07</v>
      </c>
      <c r="D873" s="2">
        <f>(NORMDIST($B873,'Analisis 6sigma'!$D$14,'Analisis 6sigma'!$D$16,FALSE))/NORMDIST('Analisis 6sigma'!$D$14,'Analisis 6sigma'!$D$14,'Analisis 6sigma'!$D$16,FALSE)</f>
        <v>8.733444477848777E-07</v>
      </c>
      <c r="E873" s="2">
        <f>+IF((($B873/'Analisis 6sigma'!$D$7)&gt;0.99)*AND(($B873/'Analisis 6sigma'!$D$7)&lt;1),1,0)</f>
        <v>0</v>
      </c>
      <c r="F873" s="2">
        <f>+IF((($B873/'Analisis 6sigma'!$D$9)&gt;0.99)*AND(($B873/'Analisis 6sigma'!$D$9)&lt;1),1,0)</f>
        <v>0</v>
      </c>
    </row>
    <row r="874" spans="1:6" ht="12">
      <c r="A874">
        <v>868</v>
      </c>
      <c r="B874">
        <f t="shared" si="13"/>
        <v>2.1832000000000003</v>
      </c>
      <c r="C874" s="2">
        <f>2-(NORMDIST(B874,'Analisis 6sigma'!$D$14,'Analisis 6sigma'!$D$16,TRUE)*2)</f>
        <v>1.1865511195807699E-07</v>
      </c>
      <c r="D874" s="2">
        <f>(NORMDIST($B874,'Analisis 6sigma'!$D$14,'Analisis 6sigma'!$D$16,FALSE))/NORMDIST('Analisis 6sigma'!$D$14,'Analisis 6sigma'!$D$14,'Analisis 6sigma'!$D$16,FALSE)</f>
        <v>8.138788450815341E-07</v>
      </c>
      <c r="E874" s="2">
        <f>+IF((($B874/'Analisis 6sigma'!$D$7)&gt;0.99)*AND(($B874/'Analisis 6sigma'!$D$7)&lt;1),1,0)</f>
        <v>0</v>
      </c>
      <c r="F874" s="2">
        <f>+IF((($B874/'Analisis 6sigma'!$D$9)&gt;0.99)*AND(($B874/'Analisis 6sigma'!$D$9)&lt;1),1,0)</f>
        <v>0</v>
      </c>
    </row>
    <row r="875" spans="1:6" ht="12">
      <c r="A875">
        <v>869</v>
      </c>
      <c r="B875">
        <f t="shared" si="13"/>
        <v>2.1856</v>
      </c>
      <c r="C875" s="2">
        <f>2-(NORMDIST(B875,'Analisis 6sigma'!$D$14,'Analisis 6sigma'!$D$16,TRUE)*2)</f>
        <v>1.1029554225494564E-07</v>
      </c>
      <c r="D875" s="2">
        <f>(NORMDIST($B875,'Analisis 6sigma'!$D$14,'Analisis 6sigma'!$D$16,FALSE))/NORMDIST('Analisis 6sigma'!$D$14,'Analisis 6sigma'!$D$14,'Analisis 6sigma'!$D$16,FALSE)</f>
        <v>7.583274008735562E-07</v>
      </c>
      <c r="E875" s="2">
        <f>+IF((($B875/'Analisis 6sigma'!$D$7)&gt;0.99)*AND(($B875/'Analisis 6sigma'!$D$7)&lt;1),1,0)</f>
        <v>0</v>
      </c>
      <c r="F875" s="2">
        <f>+IF((($B875/'Analisis 6sigma'!$D$9)&gt;0.99)*AND(($B875/'Analisis 6sigma'!$D$9)&lt;1),1,0)</f>
        <v>0</v>
      </c>
    </row>
    <row r="876" spans="1:6" ht="12">
      <c r="A876">
        <v>870</v>
      </c>
      <c r="B876">
        <f t="shared" si="13"/>
        <v>2.1879999999999997</v>
      </c>
      <c r="C876" s="2">
        <f>2-(NORMDIST(B876,'Analisis 6sigma'!$D$14,'Analisis 6sigma'!$D$16,TRUE)*2)</f>
        <v>1.0250724069571504E-07</v>
      </c>
      <c r="D876" s="2">
        <f>(NORMDIST($B876,'Analisis 6sigma'!$D$14,'Analisis 6sigma'!$D$16,FALSE))/NORMDIST('Analisis 6sigma'!$D$14,'Analisis 6sigma'!$D$14,'Analisis 6sigma'!$D$16,FALSE)</f>
        <v>7.06442029435647E-07</v>
      </c>
      <c r="E876" s="2">
        <f>+IF((($B876/'Analisis 6sigma'!$D$7)&gt;0.99)*AND(($B876/'Analisis 6sigma'!$D$7)&lt;1),1,0)</f>
        <v>0</v>
      </c>
      <c r="F876" s="2">
        <f>+IF((($B876/'Analisis 6sigma'!$D$9)&gt;0.99)*AND(($B876/'Analisis 6sigma'!$D$9)&lt;1),1,0)</f>
        <v>0</v>
      </c>
    </row>
    <row r="877" spans="1:6" ht="12">
      <c r="A877">
        <v>871</v>
      </c>
      <c r="B877">
        <f t="shared" si="13"/>
        <v>2.1904000000000003</v>
      </c>
      <c r="C877" s="2">
        <f>2-(NORMDIST(B877,'Analisis 6sigma'!$D$14,'Analisis 6sigma'!$D$16,TRUE)*2)</f>
        <v>9.525245814323569E-08</v>
      </c>
      <c r="D877" s="2">
        <f>(NORMDIST($B877,'Analisis 6sigma'!$D$14,'Analisis 6sigma'!$D$16,FALSE))/NORMDIST('Analisis 6sigma'!$D$14,'Analisis 6sigma'!$D$14,'Analisis 6sigma'!$D$16,FALSE)</f>
        <v>6.579897105470262E-07</v>
      </c>
      <c r="E877" s="2">
        <f>+IF((($B877/'Analisis 6sigma'!$D$7)&gt;0.99)*AND(($B877/'Analisis 6sigma'!$D$7)&lt;1),1,0)</f>
        <v>0</v>
      </c>
      <c r="F877" s="2">
        <f>+IF((($B877/'Analisis 6sigma'!$D$9)&gt;0.99)*AND(($B877/'Analisis 6sigma'!$D$9)&lt;1),1,0)</f>
        <v>0</v>
      </c>
    </row>
    <row r="878" spans="1:6" ht="12">
      <c r="A878">
        <v>872</v>
      </c>
      <c r="B878">
        <f t="shared" si="13"/>
        <v>2.1928</v>
      </c>
      <c r="C878" s="2">
        <f>2-(NORMDIST(B878,'Analisis 6sigma'!$D$14,'Analisis 6sigma'!$D$16,TRUE)*2)</f>
        <v>8.849584864911719E-08</v>
      </c>
      <c r="D878" s="2">
        <f>(NORMDIST($B878,'Analisis 6sigma'!$D$14,'Analisis 6sigma'!$D$16,FALSE))/NORMDIST('Analisis 6sigma'!$D$14,'Analisis 6sigma'!$D$14,'Analisis 6sigma'!$D$16,FALSE)</f>
        <v>6.127516187030052E-07</v>
      </c>
      <c r="E878" s="2">
        <f>+IF((($B878/'Analisis 6sigma'!$D$7)&gt;0.99)*AND(($B878/'Analisis 6sigma'!$D$7)&lt;1),1,0)</f>
        <v>0</v>
      </c>
      <c r="F878" s="2">
        <f>+IF((($B878/'Analisis 6sigma'!$D$9)&gt;0.99)*AND(($B878/'Analisis 6sigma'!$D$9)&lt;1),1,0)</f>
        <v>0</v>
      </c>
    </row>
    <row r="879" spans="1:6" ht="12">
      <c r="A879">
        <v>873</v>
      </c>
      <c r="B879">
        <f t="shared" si="13"/>
        <v>2.1952</v>
      </c>
      <c r="C879" s="2">
        <f>2-(NORMDIST(B879,'Analisis 6sigma'!$D$14,'Analisis 6sigma'!$D$16,TRUE)*2)</f>
        <v>8.2204321794066E-08</v>
      </c>
      <c r="D879" s="2">
        <f>(NORMDIST($B879,'Analisis 6sigma'!$D$14,'Analisis 6sigma'!$D$16,FALSE))/NORMDIST('Analisis 6sigma'!$D$14,'Analisis 6sigma'!$D$14,'Analisis 6sigma'!$D$16,FALSE)</f>
        <v>5.705222997960195E-07</v>
      </c>
      <c r="E879" s="2">
        <f>+IF((($B879/'Analisis 6sigma'!$D$7)&gt;0.99)*AND(($B879/'Analisis 6sigma'!$D$7)&lt;1),1,0)</f>
        <v>0</v>
      </c>
      <c r="F879" s="2">
        <f>+IF((($B879/'Analisis 6sigma'!$D$9)&gt;0.99)*AND(($B879/'Analisis 6sigma'!$D$9)&lt;1),1,0)</f>
        <v>0</v>
      </c>
    </row>
    <row r="880" spans="1:6" ht="12">
      <c r="A880">
        <v>874</v>
      </c>
      <c r="B880">
        <f t="shared" si="13"/>
        <v>2.1976000000000004</v>
      </c>
      <c r="C880" s="2">
        <f>2-(NORMDIST(B880,'Analisis 6sigma'!$D$14,'Analisis 6sigma'!$D$16,TRUE)*2)</f>
        <v>7.634690613045336E-08</v>
      </c>
      <c r="D880" s="2">
        <f>(NORMDIST($B880,'Analisis 6sigma'!$D$14,'Analisis 6sigma'!$D$16,FALSE))/NORMDIST('Analisis 6sigma'!$D$14,'Analisis 6sigma'!$D$14,'Analisis 6sigma'!$D$16,FALSE)</f>
        <v>5.311088928584962E-07</v>
      </c>
      <c r="E880" s="2">
        <f>+IF((($B880/'Analisis 6sigma'!$D$7)&gt;0.99)*AND(($B880/'Analisis 6sigma'!$D$7)&lt;1),1,0)</f>
        <v>0</v>
      </c>
      <c r="F880" s="2">
        <f>+IF((($B880/'Analisis 6sigma'!$D$9)&gt;0.99)*AND(($B880/'Analisis 6sigma'!$D$9)&lt;1),1,0)</f>
        <v>0</v>
      </c>
    </row>
    <row r="881" spans="1:6" ht="12">
      <c r="A881">
        <v>875</v>
      </c>
      <c r="B881">
        <f t="shared" si="13"/>
        <v>2.2</v>
      </c>
      <c r="C881" s="2">
        <f>2-(NORMDIST(B881,'Analisis 6sigma'!$D$14,'Analisis 6sigma'!$D$16,TRUE)*2)</f>
        <v>7.089461706577538E-08</v>
      </c>
      <c r="D881" s="2">
        <f>(NORMDIST($B881,'Analisis 6sigma'!$D$14,'Analisis 6sigma'!$D$16,FALSE))/NORMDIST('Analisis 6sigma'!$D$14,'Analisis 6sigma'!$D$14,'Analisis 6sigma'!$D$16,FALSE)</f>
        <v>4.943303945707001E-07</v>
      </c>
      <c r="E881" s="2">
        <f>+IF((($B881/'Analisis 6sigma'!$D$7)&gt;0.99)*AND(($B881/'Analisis 6sigma'!$D$7)&lt;1),1,0)</f>
        <v>0</v>
      </c>
      <c r="F881" s="2">
        <f>+IF((($B881/'Analisis 6sigma'!$D$9)&gt;0.99)*AND(($B881/'Analisis 6sigma'!$D$9)&lt;1),1,0)</f>
        <v>0</v>
      </c>
    </row>
    <row r="882" spans="1:6" ht="12">
      <c r="A882">
        <v>876</v>
      </c>
      <c r="B882">
        <f t="shared" si="13"/>
        <v>2.2024</v>
      </c>
      <c r="C882" s="2">
        <f>2-(NORMDIST(B882,'Analisis 6sigma'!$D$14,'Analisis 6sigma'!$D$16,TRUE)*2)</f>
        <v>6.582033673652177E-08</v>
      </c>
      <c r="D882" s="2">
        <f>(NORMDIST($B882,'Analisis 6sigma'!$D$14,'Analisis 6sigma'!$D$16,FALSE))/NORMDIST('Analisis 6sigma'!$D$14,'Analisis 6sigma'!$D$14,'Analisis 6sigma'!$D$16,FALSE)</f>
        <v>4.600169643434423E-07</v>
      </c>
      <c r="E882" s="2">
        <f>+IF((($B882/'Analisis 6sigma'!$D$7)&gt;0.99)*AND(($B882/'Analisis 6sigma'!$D$7)&lt;1),1,0)</f>
        <v>0</v>
      </c>
      <c r="F882" s="2">
        <f>+IF((($B882/'Analisis 6sigma'!$D$9)&gt;0.99)*AND(($B882/'Analisis 6sigma'!$D$9)&lt;1),1,0)</f>
        <v>0</v>
      </c>
    </row>
    <row r="883" spans="1:6" ht="12">
      <c r="A883">
        <v>877</v>
      </c>
      <c r="B883">
        <f t="shared" si="13"/>
        <v>2.2047999999999996</v>
      </c>
      <c r="C883" s="2">
        <f>2-(NORMDIST(B883,'Analisis 6sigma'!$D$14,'Analisis 6sigma'!$D$16,TRUE)*2)</f>
        <v>6.109869699066905E-08</v>
      </c>
      <c r="D883" s="2">
        <f>(NORMDIST($B883,'Analisis 6sigma'!$D$14,'Analisis 6sigma'!$D$16,FALSE))/NORMDIST('Analisis 6sigma'!$D$14,'Analisis 6sigma'!$D$14,'Analisis 6sigma'!$D$16,FALSE)</f>
        <v>4.280092678883509E-07</v>
      </c>
      <c r="E883" s="2">
        <f>+IF((($B883/'Analisis 6sigma'!$D$7)&gt;0.99)*AND(($B883/'Analisis 6sigma'!$D$7)&lt;1),1,0)</f>
        <v>0</v>
      </c>
      <c r="F883" s="2">
        <f>+IF((($B883/'Analisis 6sigma'!$D$9)&gt;0.99)*AND(($B883/'Analisis 6sigma'!$D$9)&lt;1),1,0)</f>
        <v>0</v>
      </c>
    </row>
    <row r="884" spans="1:6" ht="12">
      <c r="A884">
        <v>878</v>
      </c>
      <c r="B884">
        <f t="shared" si="13"/>
        <v>2.2072000000000003</v>
      </c>
      <c r="C884" s="2">
        <f>2-(NORMDIST(B884,'Analisis 6sigma'!$D$14,'Analisis 6sigma'!$D$16,TRUE)*2)</f>
        <v>5.6705971696047186E-08</v>
      </c>
      <c r="D884" s="2">
        <f>(NORMDIST($B884,'Analisis 6sigma'!$D$14,'Analisis 6sigma'!$D$16,FALSE))/NORMDIST('Analisis 6sigma'!$D$14,'Analisis 6sigma'!$D$14,'Analisis 6sigma'!$D$16,FALSE)</f>
        <v>3.98157857286019E-07</v>
      </c>
      <c r="E884" s="2">
        <f>+IF((($B884/'Analisis 6sigma'!$D$7)&gt;0.99)*AND(($B884/'Analisis 6sigma'!$D$7)&lt;1),1,0)</f>
        <v>0</v>
      </c>
      <c r="F884" s="2">
        <f>+IF((($B884/'Analisis 6sigma'!$D$9)&gt;0.99)*AND(($B884/'Analisis 6sigma'!$D$9)&lt;1),1,0)</f>
        <v>0</v>
      </c>
    </row>
    <row r="885" spans="1:6" ht="12">
      <c r="A885">
        <v>879</v>
      </c>
      <c r="B885">
        <f t="shared" si="13"/>
        <v>2.2096</v>
      </c>
      <c r="C885" s="2">
        <f>2-(NORMDIST(B885,'Analisis 6sigma'!$D$14,'Analisis 6sigma'!$D$16,TRUE)*2)</f>
        <v>5.261997482186587E-08</v>
      </c>
      <c r="D885" s="2">
        <f>(NORMDIST($B885,'Analisis 6sigma'!$D$14,'Analisis 6sigma'!$D$16,FALSE))/NORMDIST('Analisis 6sigma'!$D$14,'Analisis 6sigma'!$D$14,'Analisis 6sigma'!$D$16,FALSE)</f>
        <v>3.703225856568497E-07</v>
      </c>
      <c r="E885" s="2">
        <f>+IF((($B885/'Analisis 6sigma'!$D$7)&gt;0.99)*AND(($B885/'Analisis 6sigma'!$D$7)&lt;1),1,0)</f>
        <v>0</v>
      </c>
      <c r="F885" s="2">
        <f>+IF((($B885/'Analisis 6sigma'!$D$9)&gt;0.99)*AND(($B885/'Analisis 6sigma'!$D$9)&lt;1),1,0)</f>
        <v>0</v>
      </c>
    </row>
    <row r="886" spans="1:6" ht="12">
      <c r="A886">
        <v>880</v>
      </c>
      <c r="B886">
        <f t="shared" si="13"/>
        <v>2.2119999999999997</v>
      </c>
      <c r="C886" s="2">
        <f>2-(NORMDIST(B886,'Analisis 6sigma'!$D$14,'Analisis 6sigma'!$D$16,TRUE)*2)</f>
        <v>4.881996429340063E-08</v>
      </c>
      <c r="D886" s="2">
        <f>(NORMDIST($B886,'Analisis 6sigma'!$D$14,'Analisis 6sigma'!$D$16,FALSE))/NORMDIST('Analisis 6sigma'!$D$14,'Analisis 6sigma'!$D$14,'Analisis 6sigma'!$D$16,FALSE)</f>
        <v>3.443720546292479E-07</v>
      </c>
      <c r="E886" s="2">
        <f>+IF((($B886/'Analisis 6sigma'!$D$7)&gt;0.99)*AND(($B886/'Analisis 6sigma'!$D$7)&lt;1),1,0)</f>
        <v>0</v>
      </c>
      <c r="F886" s="2">
        <f>+IF((($B886/'Analisis 6sigma'!$D$9)&gt;0.99)*AND(($B886/'Analisis 6sigma'!$D$9)&lt;1),1,0)</f>
        <v>0</v>
      </c>
    </row>
    <row r="887" spans="1:6" ht="12">
      <c r="A887">
        <v>881</v>
      </c>
      <c r="B887">
        <f t="shared" si="13"/>
        <v>2.2144000000000004</v>
      </c>
      <c r="C887" s="2">
        <f>2-(NORMDIST(B887,'Analisis 6sigma'!$D$14,'Analisis 6sigma'!$D$16,TRUE)*2)</f>
        <v>4.528655184188324E-08</v>
      </c>
      <c r="D887" s="2">
        <f>(NORMDIST($B887,'Analisis 6sigma'!$D$14,'Analisis 6sigma'!$D$16,FALSE))/NORMDIST('Analisis 6sigma'!$D$14,'Analisis 6sigma'!$D$14,'Analisis 6sigma'!$D$16,FALSE)</f>
        <v>3.2018309288658954E-07</v>
      </c>
      <c r="E887" s="2">
        <f>+IF((($B887/'Analisis 6sigma'!$D$7)&gt;0.99)*AND(($B887/'Analisis 6sigma'!$D$7)&lt;1),1,0)</f>
        <v>0</v>
      </c>
      <c r="F887" s="2">
        <f>+IF((($B887/'Analisis 6sigma'!$D$9)&gt;0.99)*AND(($B887/'Analisis 6sigma'!$D$9)&lt;1),1,0)</f>
        <v>0</v>
      </c>
    </row>
    <row r="888" spans="1:6" ht="12">
      <c r="A888">
        <v>882</v>
      </c>
      <c r="B888">
        <f t="shared" si="13"/>
        <v>2.2168</v>
      </c>
      <c r="C888" s="2">
        <f>2-(NORMDIST(B888,'Analisis 6sigma'!$D$14,'Analisis 6sigma'!$D$16,TRUE)*2)</f>
        <v>4.200161729528418E-08</v>
      </c>
      <c r="D888" s="2">
        <f>(NORMDIST($B888,'Analisis 6sigma'!$D$14,'Analisis 6sigma'!$D$16,FALSE))/NORMDIST('Analisis 6sigma'!$D$14,'Analisis 6sigma'!$D$14,'Analisis 6sigma'!$D$16,FALSE)</f>
        <v>2.9764026415673843E-07</v>
      </c>
      <c r="E888" s="2">
        <f>+IF((($B888/'Analisis 6sigma'!$D$7)&gt;0.99)*AND(($B888/'Analisis 6sigma'!$D$7)&lt;1),1,0)</f>
        <v>0</v>
      </c>
      <c r="F888" s="2">
        <f>+IF((($B888/'Analisis 6sigma'!$D$9)&gt;0.99)*AND(($B888/'Analisis 6sigma'!$D$9)&lt;1),1,0)</f>
        <v>0</v>
      </c>
    </row>
    <row r="889" spans="1:6" ht="12">
      <c r="A889">
        <v>883</v>
      </c>
      <c r="B889">
        <f t="shared" si="13"/>
        <v>2.2192</v>
      </c>
      <c r="C889" s="2">
        <f>2-(NORMDIST(B889,'Analisis 6sigma'!$D$14,'Analisis 6sigma'!$D$16,TRUE)*2)</f>
        <v>3.8948230196567124E-08</v>
      </c>
      <c r="D889" s="2">
        <f>(NORMDIST($B889,'Analisis 6sigma'!$D$14,'Analisis 6sigma'!$D$16,FALSE))/NORMDIST('Analisis 6sigma'!$D$14,'Analisis 6sigma'!$D$14,'Analisis 6sigma'!$D$16,FALSE)</f>
        <v>2.766354030871546E-07</v>
      </c>
      <c r="E889" s="2">
        <f>+IF((($B889/'Analisis 6sigma'!$D$7)&gt;0.99)*AND(($B889/'Analisis 6sigma'!$D$7)&lt;1),1,0)</f>
        <v>0</v>
      </c>
      <c r="F889" s="2">
        <f>+IF((($B889/'Analisis 6sigma'!$D$9)&gt;0.99)*AND(($B889/'Analisis 6sigma'!$D$9)&lt;1),1,0)</f>
        <v>0</v>
      </c>
    </row>
    <row r="890" spans="1:6" ht="12">
      <c r="A890">
        <v>884</v>
      </c>
      <c r="B890">
        <f t="shared" si="13"/>
        <v>2.2216000000000005</v>
      </c>
      <c r="C890" s="2">
        <f>2-(NORMDIST(B890,'Analisis 6sigma'!$D$14,'Analisis 6sigma'!$D$16,TRUE)*2)</f>
        <v>3.6110573642389454E-08</v>
      </c>
      <c r="D890" s="2">
        <f>(NORMDIST($B890,'Analisis 6sigma'!$D$14,'Analisis 6sigma'!$D$16,FALSE))/NORMDIST('Analisis 6sigma'!$D$14,'Analisis 6sigma'!$D$14,'Analisis 6sigma'!$D$16,FALSE)</f>
        <v>2.5706717752456305E-07</v>
      </c>
      <c r="E890" s="2">
        <f>+IF((($B890/'Analisis 6sigma'!$D$7)&gt;0.99)*AND(($B890/'Analisis 6sigma'!$D$7)&lt;1),1,0)</f>
        <v>0</v>
      </c>
      <c r="F890" s="2">
        <f>+IF((($B890/'Analisis 6sigma'!$D$9)&gt;0.99)*AND(($B890/'Analisis 6sigma'!$D$9)&lt;1),1,0)</f>
        <v>0</v>
      </c>
    </row>
    <row r="891" spans="1:6" ht="12">
      <c r="A891">
        <v>885</v>
      </c>
      <c r="B891">
        <f t="shared" si="13"/>
        <v>2.224</v>
      </c>
      <c r="C891" s="2">
        <f>2-(NORMDIST(B891,'Analisis 6sigma'!$D$14,'Analisis 6sigma'!$D$16,TRUE)*2)</f>
        <v>3.34738747831409E-08</v>
      </c>
      <c r="D891" s="2">
        <f>(NORMDIST($B891,'Analisis 6sigma'!$D$14,'Analisis 6sigma'!$D$16,FALSE))/NORMDIST('Analisis 6sigma'!$D$14,'Analisis 6sigma'!$D$14,'Analisis 6sigma'!$D$16,FALSE)</f>
        <v>2.3884067579041017E-07</v>
      </c>
      <c r="E891" s="2">
        <f>+IF((($B891/'Analisis 6sigma'!$D$7)&gt;0.99)*AND(($B891/'Analisis 6sigma'!$D$7)&lt;1),1,0)</f>
        <v>0</v>
      </c>
      <c r="F891" s="2">
        <f>+IF((($B891/'Analisis 6sigma'!$D$9)&gt;0.99)*AND(($B891/'Analisis 6sigma'!$D$9)&lt;1),1,0)</f>
        <v>0</v>
      </c>
    </row>
    <row r="892" spans="1:6" ht="12">
      <c r="A892">
        <v>886</v>
      </c>
      <c r="B892">
        <f t="shared" si="13"/>
        <v>2.2264</v>
      </c>
      <c r="C892" s="2">
        <f>2-(NORMDIST(B892,'Analisis 6sigma'!$D$14,'Analisis 6sigma'!$D$16,TRUE)*2)</f>
        <v>3.1024337321383655E-08</v>
      </c>
      <c r="D892" s="2">
        <f>(NORMDIST($B892,'Analisis 6sigma'!$D$14,'Analisis 6sigma'!$D$16,FALSE))/NORMDIST('Analisis 6sigma'!$D$14,'Analisis 6sigma'!$D$14,'Analisis 6sigma'!$D$16,FALSE)</f>
        <v>2.218670176126498E-07</v>
      </c>
      <c r="E892" s="2">
        <f>+IF((($B892/'Analisis 6sigma'!$D$7)&gt;0.99)*AND(($B892/'Analisis 6sigma'!$D$7)&lt;1),1,0)</f>
        <v>0</v>
      </c>
      <c r="F892" s="2">
        <f>+IF((($B892/'Analisis 6sigma'!$D$9)&gt;0.99)*AND(($B892/'Analisis 6sigma'!$D$9)&lt;1),1,0)</f>
        <v>0</v>
      </c>
    </row>
    <row r="893" spans="1:6" ht="12">
      <c r="A893">
        <v>887</v>
      </c>
      <c r="B893">
        <f t="shared" si="13"/>
        <v>2.2287999999999997</v>
      </c>
      <c r="C893" s="2">
        <f>2-(NORMDIST(B893,'Analisis 6sigma'!$D$14,'Analisis 6sigma'!$D$16,TRUE)*2)</f>
        <v>2.8749080449586017E-08</v>
      </c>
      <c r="D893" s="2">
        <f>(NORMDIST($B893,'Analisis 6sigma'!$D$14,'Analisis 6sigma'!$D$16,FALSE))/NORMDIST('Analisis 6sigma'!$D$14,'Analisis 6sigma'!$D$14,'Analisis 6sigma'!$D$16,FALSE)</f>
        <v>2.0606298744084014E-07</v>
      </c>
      <c r="E893" s="2">
        <f>+IF((($B893/'Analisis 6sigma'!$D$7)&gt;0.99)*AND(($B893/'Analisis 6sigma'!$D$7)&lt;1),1,0)</f>
        <v>0</v>
      </c>
      <c r="F893" s="2">
        <f>+IF((($B893/'Analisis 6sigma'!$D$9)&gt;0.99)*AND(($B893/'Analisis 6sigma'!$D$9)&lt;1),1,0)</f>
        <v>0</v>
      </c>
    </row>
    <row r="894" spans="1:6" ht="12">
      <c r="A894">
        <v>888</v>
      </c>
      <c r="B894">
        <f t="shared" si="13"/>
        <v>2.2312000000000003</v>
      </c>
      <c r="C894" s="2">
        <f>2-(NORMDIST(B894,'Analisis 6sigma'!$D$14,'Analisis 6sigma'!$D$16,TRUE)*2)</f>
        <v>2.6636080452391298E-08</v>
      </c>
      <c r="D894" s="2">
        <f>(NORMDIST($B894,'Analisis 6sigma'!$D$14,'Analisis 6sigma'!$D$16,FALSE))/NORMDIST('Analisis 6sigma'!$D$14,'Analisis 6sigma'!$D$14,'Analisis 6sigma'!$D$16,FALSE)</f>
        <v>1.913506889345909E-07</v>
      </c>
      <c r="E894" s="2">
        <f>+IF((($B894/'Analisis 6sigma'!$D$7)&gt;0.99)*AND(($B894/'Analisis 6sigma'!$D$7)&lt;1),1,0)</f>
        <v>0</v>
      </c>
      <c r="F894" s="2">
        <f>+IF((($B894/'Analisis 6sigma'!$D$9)&gt;0.99)*AND(($B894/'Analisis 6sigma'!$D$9)&lt;1),1,0)</f>
        <v>0</v>
      </c>
    </row>
    <row r="895" spans="1:6" ht="12">
      <c r="A895">
        <v>889</v>
      </c>
      <c r="B895">
        <f t="shared" si="13"/>
        <v>2.2336</v>
      </c>
      <c r="C895" s="2">
        <f>2-(NORMDIST(B895,'Analisis 6sigma'!$D$14,'Analisis 6sigma'!$D$16,TRUE)*2)</f>
        <v>2.467411452933277E-08</v>
      </c>
      <c r="D895" s="2">
        <f>(NORMDIST($B895,'Analisis 6sigma'!$D$14,'Analisis 6sigma'!$D$16,FALSE))/NORMDIST('Analisis 6sigma'!$D$14,'Analisis 6sigma'!$D$14,'Analisis 6sigma'!$D$16,FALSE)</f>
        <v>1.7765721947605074E-07</v>
      </c>
      <c r="E895" s="2">
        <f>+IF((($B895/'Analisis 6sigma'!$D$7)&gt;0.99)*AND(($B895/'Analisis 6sigma'!$D$7)&lt;1),1,0)</f>
        <v>0</v>
      </c>
      <c r="F895" s="2">
        <f>+IF((($B895/'Analisis 6sigma'!$D$9)&gt;0.99)*AND(($B895/'Analisis 6sigma'!$D$9)&lt;1),1,0)</f>
        <v>0</v>
      </c>
    </row>
    <row r="896" spans="1:6" ht="12">
      <c r="A896">
        <v>890</v>
      </c>
      <c r="B896">
        <f t="shared" si="13"/>
        <v>2.2359999999999998</v>
      </c>
      <c r="C896" s="2">
        <f>2-(NORMDIST(B896,'Analisis 6sigma'!$D$14,'Analisis 6sigma'!$D$16,TRUE)*2)</f>
        <v>2.2852711056842168E-08</v>
      </c>
      <c r="D896" s="2">
        <f>(NORMDIST($B896,'Analisis 6sigma'!$D$14,'Analisis 6sigma'!$D$16,FALSE))/NORMDIST('Analisis 6sigma'!$D$14,'Analisis 6sigma'!$D$14,'Analisis 6sigma'!$D$16,FALSE)</f>
        <v>1.6491436361473827E-07</v>
      </c>
      <c r="E896" s="2">
        <f>+IF((($B896/'Analisis 6sigma'!$D$7)&gt;0.99)*AND(($B896/'Analisis 6sigma'!$D$7)&lt;1),1,0)</f>
        <v>0</v>
      </c>
      <c r="F896" s="2">
        <f>+IF((($B896/'Analisis 6sigma'!$D$9)&gt;0.99)*AND(($B896/'Analisis 6sigma'!$D$9)&lt;1),1,0)</f>
        <v>0</v>
      </c>
    </row>
    <row r="897" spans="1:6" ht="12">
      <c r="A897">
        <v>891</v>
      </c>
      <c r="B897">
        <f t="shared" si="13"/>
        <v>2.2384000000000004</v>
      </c>
      <c r="C897" s="2">
        <f>2-(NORMDIST(B897,'Analisis 6sigma'!$D$14,'Analisis 6sigma'!$D$16,TRUE)*2)</f>
        <v>2.1162100294347397E-08</v>
      </c>
      <c r="D897" s="2">
        <f>(NORMDIST($B897,'Analisis 6sigma'!$D$14,'Analisis 6sigma'!$D$16,FALSE))/NORMDIST('Analisis 6sigma'!$D$14,'Analisis 6sigma'!$D$14,'Analisis 6sigma'!$D$16,FALSE)</f>
        <v>1.5305830440832018E-07</v>
      </c>
      <c r="E897" s="2">
        <f>+IF((($B897/'Analisis 6sigma'!$D$7)&gt;0.99)*AND(($B897/'Analisis 6sigma'!$D$7)&lt;1),1,0)</f>
        <v>0</v>
      </c>
      <c r="F897" s="2">
        <f>+IF((($B897/'Analisis 6sigma'!$D$9)&gt;0.99)*AND(($B897/'Analisis 6sigma'!$D$9)&lt;1),1,0)</f>
        <v>0</v>
      </c>
    </row>
    <row r="898" spans="1:6" ht="12">
      <c r="A898">
        <v>892</v>
      </c>
      <c r="B898">
        <f t="shared" si="13"/>
        <v>2.2408</v>
      </c>
      <c r="C898" s="2">
        <f>2-(NORMDIST(B898,'Analisis 6sigma'!$D$14,'Analisis 6sigma'!$D$16,TRUE)*2)</f>
        <v>1.959316886512852E-08</v>
      </c>
      <c r="D898" s="2">
        <f>(NORMDIST($B898,'Analisis 6sigma'!$D$14,'Analisis 6sigma'!$D$16,FALSE))/NORMDIST('Analisis 6sigma'!$D$14,'Analisis 6sigma'!$D$14,'Analisis 6sigma'!$D$16,FALSE)</f>
        <v>1.420293516754253E-07</v>
      </c>
      <c r="E898" s="2">
        <f>+IF((($B898/'Analisis 6sigma'!$D$7)&gt;0.99)*AND(($B898/'Analisis 6sigma'!$D$7)&lt;1),1,0)</f>
        <v>0</v>
      </c>
      <c r="F898" s="2">
        <f>+IF((($B898/'Analisis 6sigma'!$D$9)&gt;0.99)*AND(($B898/'Analisis 6sigma'!$D$9)&lt;1),1,0)</f>
        <v>0</v>
      </c>
    </row>
    <row r="899" spans="1:6" ht="12">
      <c r="A899">
        <v>893</v>
      </c>
      <c r="B899">
        <f t="shared" si="13"/>
        <v>2.2432</v>
      </c>
      <c r="C899" s="2">
        <f>2-(NORMDIST(B899,'Analisis 6sigma'!$D$14,'Analisis 6sigma'!$D$16,TRUE)*2)</f>
        <v>1.8137418233976632E-08</v>
      </c>
      <c r="D899" s="2">
        <f>(NORMDIST($B899,'Analisis 6sigma'!$D$14,'Analisis 6sigma'!$D$16,FALSE))/NORMDIST('Analisis 6sigma'!$D$14,'Analisis 6sigma'!$D$14,'Analisis 6sigma'!$D$16,FALSE)</f>
        <v>1.3177168622679016E-07</v>
      </c>
      <c r="E899" s="2">
        <f>+IF((($B899/'Analisis 6sigma'!$D$7)&gt;0.99)*AND(($B899/'Analisis 6sigma'!$D$7)&lt;1),1,0)</f>
        <v>0</v>
      </c>
      <c r="F899" s="2">
        <f>+IF((($B899/'Analisis 6sigma'!$D$9)&gt;0.99)*AND(($B899/'Analisis 6sigma'!$D$9)&lt;1),1,0)</f>
        <v>0</v>
      </c>
    </row>
    <row r="900" spans="1:6" ht="12">
      <c r="A900">
        <v>894</v>
      </c>
      <c r="B900">
        <f t="shared" si="13"/>
        <v>2.2456000000000005</v>
      </c>
      <c r="C900" s="2">
        <f>2-(NORMDIST(B900,'Analisis 6sigma'!$D$14,'Analisis 6sigma'!$D$16,TRUE)*2)</f>
        <v>1.6786923406897358E-08</v>
      </c>
      <c r="D900" s="2">
        <f>(NORMDIST($B900,'Analisis 6sigma'!$D$14,'Analisis 6sigma'!$D$16,FALSE))/NORMDIST('Analisis 6sigma'!$D$14,'Analisis 6sigma'!$D$14,'Analisis 6sigma'!$D$16,FALSE)</f>
        <v>1.2223311918904385E-07</v>
      </c>
      <c r="E900" s="2">
        <f>+IF((($B900/'Analisis 6sigma'!$D$7)&gt;0.99)*AND(($B900/'Analisis 6sigma'!$D$7)&lt;1),1,0)</f>
        <v>0</v>
      </c>
      <c r="F900" s="2">
        <f>+IF((($B900/'Analisis 6sigma'!$D$9)&gt;0.99)*AND(($B900/'Analisis 6sigma'!$D$9)&lt;1),1,0)</f>
        <v>0</v>
      </c>
    </row>
    <row r="901" spans="1:6" ht="12">
      <c r="A901">
        <v>895</v>
      </c>
      <c r="B901">
        <f t="shared" si="13"/>
        <v>2.248</v>
      </c>
      <c r="C901" s="2">
        <f>2-(NORMDIST(B901,'Analisis 6sigma'!$D$14,'Analisis 6sigma'!$D$16,TRUE)*2)</f>
        <v>1.5534297181929446E-08</v>
      </c>
      <c r="D901" s="2">
        <f>(NORMDIST($B901,'Analisis 6sigma'!$D$14,'Analisis 6sigma'!$D$16,FALSE))/NORMDIST('Analisis 6sigma'!$D$14,'Analisis 6sigma'!$D$14,'Analisis 6sigma'!$D$16,FALSE)</f>
        <v>1.1336486558094822E-07</v>
      </c>
      <c r="E901" s="2">
        <f>+IF((($B901/'Analisis 6sigma'!$D$7)&gt;0.99)*AND(($B901/'Analisis 6sigma'!$D$7)&lt;1),1,0)</f>
        <v>0</v>
      </c>
      <c r="F901" s="2">
        <f>+IF((($B901/'Analisis 6sigma'!$D$9)&gt;0.99)*AND(($B901/'Analisis 6sigma'!$D$9)&lt;1),1,0)</f>
        <v>0</v>
      </c>
    </row>
    <row r="902" spans="1:6" ht="12">
      <c r="A902">
        <v>896</v>
      </c>
      <c r="B902">
        <f t="shared" si="13"/>
        <v>2.2504</v>
      </c>
      <c r="C902" s="2">
        <f>2-(NORMDIST(B902,'Analisis 6sigma'!$D$14,'Analisis 6sigma'!$D$16,TRUE)*2)</f>
        <v>1.4372653067695751E-08</v>
      </c>
      <c r="D902" s="2">
        <f>(NORMDIST($B902,'Analisis 6sigma'!$D$14,'Analisis 6sigma'!$D$16,FALSE))/NORMDIST('Analisis 6sigma'!$D$14,'Analisis 6sigma'!$D$14,'Analisis 6sigma'!$D$16,FALSE)</f>
        <v>1.0512133134546895E-07</v>
      </c>
      <c r="E902" s="2">
        <f>+IF((($B902/'Analisis 6sigma'!$D$7)&gt;0.99)*AND(($B902/'Analisis 6sigma'!$D$7)&lt;1),1,0)</f>
        <v>0</v>
      </c>
      <c r="F902" s="2">
        <f>+IF((($B902/'Analisis 6sigma'!$D$9)&gt;0.99)*AND(($B902/'Analisis 6sigma'!$D$9)&lt;1),1,0)</f>
        <v>0</v>
      </c>
    </row>
    <row r="903" spans="1:6" ht="12">
      <c r="A903">
        <v>897</v>
      </c>
      <c r="B903">
        <f aca="true" t="shared" si="14" ref="B903:B966">+$C$3+$C$5*0.001*A903</f>
        <v>2.2527999999999997</v>
      </c>
      <c r="C903" s="2">
        <f>2-(NORMDIST(B903,'Analisis 6sigma'!$D$14,'Analisis 6sigma'!$D$16,TRUE)*2)</f>
        <v>1.3295574863292359E-08</v>
      </c>
      <c r="D903" s="2">
        <f>(NORMDIST($B903,'Analisis 6sigma'!$D$14,'Analisis 6sigma'!$D$16,FALSE))/NORMDIST('Analisis 6sigma'!$D$14,'Analisis 6sigma'!$D$14,'Analisis 6sigma'!$D$16,FALSE)</f>
        <v>9.745991308258271E-08</v>
      </c>
      <c r="E903" s="2">
        <f>+IF((($B903/'Analisis 6sigma'!$D$7)&gt;0.99)*AND(($B903/'Analisis 6sigma'!$D$7)&lt;1),1,0)</f>
        <v>0</v>
      </c>
      <c r="F903" s="2">
        <f>+IF((($B903/'Analisis 6sigma'!$D$9)&gt;0.99)*AND(($B903/'Analisis 6sigma'!$D$9)&lt;1),1,0)</f>
        <v>0</v>
      </c>
    </row>
    <row r="904" spans="1:6" ht="12">
      <c r="A904">
        <v>898</v>
      </c>
      <c r="B904">
        <f t="shared" si="14"/>
        <v>2.2552000000000003</v>
      </c>
      <c r="C904" s="2">
        <f>2-(NORMDIST(B904,'Analisis 6sigma'!$D$14,'Analisis 6sigma'!$D$16,TRUE)*2)</f>
        <v>1.2297083351597848E-08</v>
      </c>
      <c r="D904" s="2">
        <f>(NORMDIST($B904,'Analisis 6sigma'!$D$14,'Analisis 6sigma'!$D$16,FALSE))/NORMDIST('Analisis 6sigma'!$D$14,'Analisis 6sigma'!$D$14,'Analisis 6sigma'!$D$16,FALSE)</f>
        <v>9.034080976712834E-08</v>
      </c>
      <c r="E904" s="2">
        <f>+IF((($B904/'Analisis 6sigma'!$D$7)&gt;0.99)*AND(($B904/'Analisis 6sigma'!$D$7)&lt;1),1,0)</f>
        <v>0</v>
      </c>
      <c r="F904" s="2">
        <f>+IF((($B904/'Analisis 6sigma'!$D$9)&gt;0.99)*AND(($B904/'Analisis 6sigma'!$D$9)&lt;1),1,0)</f>
        <v>0</v>
      </c>
    </row>
    <row r="905" spans="1:6" ht="12">
      <c r="A905">
        <v>899</v>
      </c>
      <c r="B905">
        <f t="shared" si="14"/>
        <v>2.2576</v>
      </c>
      <c r="C905" s="2">
        <f>2-(NORMDIST(B905,'Analisis 6sigma'!$D$14,'Analisis 6sigma'!$D$16,TRUE)*2)</f>
        <v>1.1371609431876095E-08</v>
      </c>
      <c r="D905" s="2">
        <f>(NORMDIST($B905,'Analisis 6sigma'!$D$14,'Analisis 6sigma'!$D$16,FALSE))/NORMDIST('Analisis 6sigma'!$D$14,'Analisis 6sigma'!$D$14,'Analisis 6sigma'!$D$16,FALSE)</f>
        <v>8.37268457736903E-08</v>
      </c>
      <c r="E905" s="2">
        <f>+IF((($B905/'Analisis 6sigma'!$D$7)&gt;0.99)*AND(($B905/'Analisis 6sigma'!$D$7)&lt;1),1,0)</f>
        <v>0</v>
      </c>
      <c r="F905" s="2">
        <f>+IF((($B905/'Analisis 6sigma'!$D$9)&gt;0.99)*AND(($B905/'Analisis 6sigma'!$D$9)&lt;1),1,0)</f>
        <v>0</v>
      </c>
    </row>
    <row r="906" spans="1:6" ht="12">
      <c r="A906">
        <v>900</v>
      </c>
      <c r="B906">
        <f t="shared" si="14"/>
        <v>2.26</v>
      </c>
      <c r="C906" s="2">
        <f>2-(NORMDIST(B906,'Analisis 6sigma'!$D$14,'Analisis 6sigma'!$D$16,TRUE)*2)</f>
        <v>1.0513965920111445E-08</v>
      </c>
      <c r="D906" s="2">
        <f>(NORMDIST($B906,'Analisis 6sigma'!$D$14,'Analisis 6sigma'!$D$16,FALSE))/NORMDIST('Analisis 6sigma'!$D$14,'Analisis 6sigma'!$D$14,'Analisis 6sigma'!$D$16,FALSE)</f>
        <v>7.75833045662484E-08</v>
      </c>
      <c r="E906" s="2">
        <f>+IF((($B906/'Analisis 6sigma'!$D$7)&gt;0.99)*AND(($B906/'Analisis 6sigma'!$D$7)&lt;1),1,0)</f>
        <v>0</v>
      </c>
      <c r="F906" s="2">
        <f>+IF((($B906/'Analisis 6sigma'!$D$9)&gt;0.99)*AND(($B906/'Analisis 6sigma'!$D$9)&lt;1),1,0)</f>
        <v>0</v>
      </c>
    </row>
    <row r="907" spans="1:6" ht="12">
      <c r="A907">
        <v>901</v>
      </c>
      <c r="B907">
        <f t="shared" si="14"/>
        <v>2.2624000000000004</v>
      </c>
      <c r="C907" s="2">
        <f>2-(NORMDIST(B907,'Analisis 6sigma'!$D$14,'Analisis 6sigma'!$D$16,TRUE)*2)</f>
        <v>9.719322680012965E-09</v>
      </c>
      <c r="D907" s="2">
        <f>(NORMDIST($B907,'Analisis 6sigma'!$D$14,'Analisis 6sigma'!$D$16,FALSE))/NORMDIST('Analisis 6sigma'!$D$14,'Analisis 6sigma'!$D$14,'Analisis 6sigma'!$D$16,FALSE)</f>
        <v>7.187777244448861E-08</v>
      </c>
      <c r="E907" s="2">
        <f>+IF((($B907/'Analisis 6sigma'!$D$7)&gt;0.99)*AND(($B907/'Analisis 6sigma'!$D$7)&lt;1),1,0)</f>
        <v>0</v>
      </c>
      <c r="F907" s="2">
        <f>+IF((($B907/'Analisis 6sigma'!$D$9)&gt;0.99)*AND(($B907/'Analisis 6sigma'!$D$9)&lt;1),1,0)</f>
        <v>0</v>
      </c>
    </row>
    <row r="908" spans="1:6" ht="12">
      <c r="A908">
        <v>902</v>
      </c>
      <c r="B908">
        <f t="shared" si="14"/>
        <v>2.2648</v>
      </c>
      <c r="C908" s="2">
        <f>2-(NORMDIST(B908,'Analisis 6sigma'!$D$14,'Analisis 6sigma'!$D$16,TRUE)*2)</f>
        <v>8.983182420152502E-09</v>
      </c>
      <c r="D908" s="2">
        <f>(NORMDIST($B908,'Analisis 6sigma'!$D$14,'Analisis 6sigma'!$D$16,FALSE))/NORMDIST('Analisis 6sigma'!$D$14,'Analisis 6sigma'!$D$14,'Analisis 6sigma'!$D$16,FALSE)</f>
        <v>6.657999177100983E-08</v>
      </c>
      <c r="E908" s="2">
        <f>+IF((($B908/'Analisis 6sigma'!$D$7)&gt;0.99)*AND(($B908/'Analisis 6sigma'!$D$7)&lt;1),1,0)</f>
        <v>0</v>
      </c>
      <c r="F908" s="2">
        <f>+IF((($B908/'Analisis 6sigma'!$D$9)&gt;0.99)*AND(($B908/'Analisis 6sigma'!$D$9)&lt;1),1,0)</f>
        <v>0</v>
      </c>
    </row>
    <row r="909" spans="1:6" ht="12">
      <c r="A909">
        <v>903</v>
      </c>
      <c r="B909">
        <f t="shared" si="14"/>
        <v>2.2672</v>
      </c>
      <c r="C909" s="2">
        <f>2-(NORMDIST(B909,'Analisis 6sigma'!$D$14,'Analisis 6sigma'!$D$16,TRUE)*2)</f>
        <v>8.301359821771825E-09</v>
      </c>
      <c r="D909" s="2">
        <f>(NORMDIST($B909,'Analisis 6sigma'!$D$14,'Analisis 6sigma'!$D$16,FALSE))/NORMDIST('Analisis 6sigma'!$D$14,'Analisis 6sigma'!$D$14,'Analisis 6sigma'!$D$16,FALSE)</f>
        <v>6.166172313451853E-08</v>
      </c>
      <c r="E909" s="2">
        <f>+IF((($B909/'Analisis 6sigma'!$D$7)&gt;0.99)*AND(($B909/'Analisis 6sigma'!$D$7)&lt;1),1,0)</f>
        <v>0</v>
      </c>
      <c r="F909" s="2">
        <f>+IF((($B909/'Analisis 6sigma'!$D$9)&gt;0.99)*AND(($B909/'Analisis 6sigma'!$D$9)&lt;1),1,0)</f>
        <v>0</v>
      </c>
    </row>
    <row r="910" spans="1:6" ht="12">
      <c r="A910">
        <v>904</v>
      </c>
      <c r="B910">
        <f t="shared" si="14"/>
        <v>2.2696000000000005</v>
      </c>
      <c r="C910" s="2">
        <f>2-(NORMDIST(B910,'Analisis 6sigma'!$D$14,'Analisis 6sigma'!$D$16,TRUE)*2)</f>
        <v>7.669958668188315E-09</v>
      </c>
      <c r="D910" s="2">
        <f>(NORMDIST($B910,'Analisis 6sigma'!$D$14,'Analisis 6sigma'!$D$16,FALSE))/NORMDIST('Analisis 6sigma'!$D$14,'Analisis 6sigma'!$D$14,'Analisis 6sigma'!$D$16,FALSE)</f>
        <v>5.709661593346258E-08</v>
      </c>
      <c r="E910" s="2">
        <f>+IF((($B910/'Analisis 6sigma'!$D$7)&gt;0.99)*AND(($B910/'Analisis 6sigma'!$D$7)&lt;1),1,0)</f>
        <v>0</v>
      </c>
      <c r="F910" s="2">
        <f>+IF((($B910/'Analisis 6sigma'!$D$9)&gt;0.99)*AND(($B910/'Analisis 6sigma'!$D$9)&lt;1),1,0)</f>
        <v>0</v>
      </c>
    </row>
    <row r="911" spans="1:6" ht="12">
      <c r="A911">
        <v>905</v>
      </c>
      <c r="B911">
        <f t="shared" si="14"/>
        <v>2.2720000000000002</v>
      </c>
      <c r="C911" s="2">
        <f>2-(NORMDIST(B911,'Analisis 6sigma'!$D$14,'Analisis 6sigma'!$D$16,TRUE)*2)</f>
        <v>7.085354525315779E-09</v>
      </c>
      <c r="D911" s="2">
        <f>(NORMDIST($B911,'Analisis 6sigma'!$D$14,'Analisis 6sigma'!$D$16,FALSE))/NORMDIST('Analisis 6sigma'!$D$14,'Analisis 6sigma'!$D$14,'Analisis 6sigma'!$D$16,FALSE)</f>
        <v>5.286008689237763E-08</v>
      </c>
      <c r="E911" s="2">
        <f>+IF((($B911/'Analisis 6sigma'!$D$7)&gt;0.99)*AND(($B911/'Analisis 6sigma'!$D$7)&lt;1),1,0)</f>
        <v>0</v>
      </c>
      <c r="F911" s="2">
        <f>+IF((($B911/'Analisis 6sigma'!$D$9)&gt;0.99)*AND(($B911/'Analisis 6sigma'!$D$9)&lt;1),1,0)</f>
        <v>0</v>
      </c>
    </row>
    <row r="912" spans="1:6" ht="12">
      <c r="A912">
        <v>906</v>
      </c>
      <c r="B912">
        <f t="shared" si="14"/>
        <v>2.2744</v>
      </c>
      <c r="C912" s="2">
        <f>2-(NORMDIST(B912,'Analisis 6sigma'!$D$14,'Analisis 6sigma'!$D$16,TRUE)*2)</f>
        <v>6.544174979694617E-09</v>
      </c>
      <c r="D912" s="2">
        <f>(NORMDIST($B912,'Analisis 6sigma'!$D$14,'Analisis 6sigma'!$D$16,FALSE))/NORMDIST('Analisis 6sigma'!$D$14,'Analisis 6sigma'!$D$14,'Analisis 6sigma'!$D$16,FALSE)</f>
        <v>4.892920604970167E-08</v>
      </c>
      <c r="E912" s="2">
        <f>+IF((($B912/'Analisis 6sigma'!$D$7)&gt;0.99)*AND(($B912/'Analisis 6sigma'!$D$7)&lt;1),1,0)</f>
        <v>0</v>
      </c>
      <c r="F912" s="2">
        <f>+IF((($B912/'Analisis 6sigma'!$D$9)&gt;0.99)*AND(($B912/'Analisis 6sigma'!$D$9)&lt;1),1,0)</f>
        <v>0</v>
      </c>
    </row>
    <row r="913" spans="1:6" ht="12">
      <c r="A913">
        <v>907</v>
      </c>
      <c r="B913">
        <f t="shared" si="14"/>
        <v>2.2767999999999997</v>
      </c>
      <c r="C913" s="2">
        <f>2-(NORMDIST(B913,'Analisis 6sigma'!$D$14,'Analisis 6sigma'!$D$16,TRUE)*2)</f>
        <v>6.043283873324867E-09</v>
      </c>
      <c r="D913" s="2">
        <f>(NORMDIST($B913,'Analisis 6sigma'!$D$14,'Analisis 6sigma'!$D$16,FALSE))/NORMDIST('Analisis 6sigma'!$D$14,'Analisis 6sigma'!$D$14,'Analisis 6sigma'!$D$16,FALSE)</f>
        <v>4.528258978101979E-08</v>
      </c>
      <c r="E913" s="2">
        <f>+IF((($B913/'Analisis 6sigma'!$D$7)&gt;0.99)*AND(($B913/'Analisis 6sigma'!$D$7)&lt;1),1,0)</f>
        <v>0</v>
      </c>
      <c r="F913" s="2">
        <f>+IF((($B913/'Analisis 6sigma'!$D$9)&gt;0.99)*AND(($B913/'Analisis 6sigma'!$D$9)&lt;1),1,0)</f>
        <v>0</v>
      </c>
    </row>
    <row r="914" spans="1:6" ht="12">
      <c r="A914">
        <v>908</v>
      </c>
      <c r="B914">
        <f t="shared" si="14"/>
        <v>2.2792000000000003</v>
      </c>
      <c r="C914" s="2">
        <f>2-(NORMDIST(B914,'Analisis 6sigma'!$D$14,'Analisis 6sigma'!$D$16,TRUE)*2)</f>
        <v>5.57976376214242E-09</v>
      </c>
      <c r="D914" s="2">
        <f>(NORMDIST($B914,'Analisis 6sigma'!$D$14,'Analisis 6sigma'!$D$16,FALSE))/NORMDIST('Analisis 6sigma'!$D$14,'Analisis 6sigma'!$D$14,'Analisis 6sigma'!$D$16,FALSE)</f>
        <v>4.1900300445535467E-08</v>
      </c>
      <c r="E914" s="2">
        <f>+IF((($B914/'Analisis 6sigma'!$D$7)&gt;0.99)*AND(($B914/'Analisis 6sigma'!$D$7)&lt;1),1,0)</f>
        <v>0</v>
      </c>
      <c r="F914" s="2">
        <f>+IF((($B914/'Analisis 6sigma'!$D$9)&gt;0.99)*AND(($B914/'Analisis 6sigma'!$D$9)&lt;1),1,0)</f>
        <v>0</v>
      </c>
    </row>
    <row r="915" spans="1:6" ht="12">
      <c r="A915">
        <v>909</v>
      </c>
      <c r="B915">
        <f t="shared" si="14"/>
        <v>2.2816</v>
      </c>
      <c r="C915" s="2">
        <f>2-(NORMDIST(B915,'Analisis 6sigma'!$D$14,'Analisis 6sigma'!$D$16,TRUE)*2)</f>
        <v>5.150903037431931E-09</v>
      </c>
      <c r="D915" s="2">
        <f>(NORMDIST($B915,'Analisis 6sigma'!$D$14,'Analisis 6sigma'!$D$16,FALSE))/NORMDIST('Analisis 6sigma'!$D$14,'Analisis 6sigma'!$D$14,'Analisis 6sigma'!$D$16,FALSE)</f>
        <v>3.8763752266290055E-08</v>
      </c>
      <c r="E915" s="2">
        <f>+IF((($B915/'Analisis 6sigma'!$D$7)&gt;0.99)*AND(($B915/'Analisis 6sigma'!$D$7)&lt;1),1,0)</f>
        <v>0</v>
      </c>
      <c r="F915" s="2">
        <f>+IF((($B915/'Analisis 6sigma'!$D$9)&gt;0.99)*AND(($B915/'Analisis 6sigma'!$D$9)&lt;1),1,0)</f>
        <v>0</v>
      </c>
    </row>
    <row r="916" spans="1:6" ht="12">
      <c r="A916">
        <v>910</v>
      </c>
      <c r="B916">
        <f t="shared" si="14"/>
        <v>2.284</v>
      </c>
      <c r="C916" s="2">
        <f>2-(NORMDIST(B916,'Analisis 6sigma'!$D$14,'Analisis 6sigma'!$D$16,TRUE)*2)</f>
        <v>4.754180604749081E-09</v>
      </c>
      <c r="D916" s="2">
        <f>(NORMDIST($B916,'Analisis 6sigma'!$D$14,'Analisis 6sigma'!$D$16,FALSE))/NORMDIST('Analisis 6sigma'!$D$14,'Analisis 6sigma'!$D$14,'Analisis 6sigma'!$D$16,FALSE)</f>
        <v>3.585562307614626E-08</v>
      </c>
      <c r="E916" s="2">
        <f>+IF((($B916/'Analisis 6sigma'!$D$7)&gt;0.99)*AND(($B916/'Analisis 6sigma'!$D$7)&lt;1),1,0)</f>
        <v>0</v>
      </c>
      <c r="F916" s="2">
        <f>+IF((($B916/'Analisis 6sigma'!$D$9)&gt;0.99)*AND(($B916/'Analisis 6sigma'!$D$9)&lt;1),1,0)</f>
        <v>0</v>
      </c>
    </row>
    <row r="917" spans="1:6" ht="12">
      <c r="A917">
        <v>911</v>
      </c>
      <c r="B917">
        <f t="shared" si="14"/>
        <v>2.2864000000000004</v>
      </c>
      <c r="C917" s="2">
        <f>2-(NORMDIST(B917,'Analisis 6sigma'!$D$14,'Analisis 6sigma'!$D$16,TRUE)*2)</f>
        <v>4.387253227378096E-09</v>
      </c>
      <c r="D917" s="2">
        <f>(NORMDIST($B917,'Analisis 6sigma'!$D$14,'Analisis 6sigma'!$D$16,FALSE))/NORMDIST('Analisis 6sigma'!$D$14,'Analisis 6sigma'!$D$14,'Analisis 6sigma'!$D$16,FALSE)</f>
        <v>3.315977158202539E-08</v>
      </c>
      <c r="E917" s="2">
        <f>+IF((($B917/'Analisis 6sigma'!$D$7)&gt;0.99)*AND(($B917/'Analisis 6sigma'!$D$7)&lt;1),1,0)</f>
        <v>0</v>
      </c>
      <c r="F917" s="2">
        <f>+IF((($B917/'Analisis 6sigma'!$D$9)&gt;0.99)*AND(($B917/'Analisis 6sigma'!$D$9)&lt;1),1,0)</f>
        <v>0</v>
      </c>
    </row>
    <row r="918" spans="1:6" ht="12">
      <c r="A918">
        <v>912</v>
      </c>
      <c r="B918">
        <f t="shared" si="14"/>
        <v>2.2888</v>
      </c>
      <c r="C918" s="2">
        <f>2-(NORMDIST(B918,'Analisis 6sigma'!$D$14,'Analisis 6sigma'!$D$16,TRUE)*2)</f>
        <v>4.047943313878477E-09</v>
      </c>
      <c r="D918" s="2">
        <f>(NORMDIST($B918,'Analisis 6sigma'!$D$14,'Analisis 6sigma'!$D$16,FALSE))/NORMDIST('Analisis 6sigma'!$D$14,'Analisis 6sigma'!$D$14,'Analisis 6sigma'!$D$16,FALSE)</f>
        <v>3.0661159819226676E-08</v>
      </c>
      <c r="E918" s="2">
        <f>+IF((($B918/'Analisis 6sigma'!$D$7)&gt;0.99)*AND(($B918/'Analisis 6sigma'!$D$7)&lt;1),1,0)</f>
        <v>0</v>
      </c>
      <c r="F918" s="2">
        <f>+IF((($B918/'Analisis 6sigma'!$D$9)&gt;0.99)*AND(($B918/'Analisis 6sigma'!$D$9)&lt;1),1,0)</f>
        <v>0</v>
      </c>
    </row>
    <row r="919" spans="1:6" ht="12">
      <c r="A919">
        <v>913</v>
      </c>
      <c r="B919">
        <f t="shared" si="14"/>
        <v>2.2912</v>
      </c>
      <c r="C919" s="2">
        <f>2-(NORMDIST(B919,'Analisis 6sigma'!$D$14,'Analisis 6sigma'!$D$16,TRUE)*2)</f>
        <v>3.734228481988566E-09</v>
      </c>
      <c r="D919" s="2">
        <f>(NORMDIST($B919,'Analisis 6sigma'!$D$14,'Analisis 6sigma'!$D$16,FALSE))/NORMDIST('Analisis 6sigma'!$D$14,'Analisis 6sigma'!$D$14,'Analisis 6sigma'!$D$16,FALSE)</f>
        <v>2.8345780486044678E-08</v>
      </c>
      <c r="E919" s="2">
        <f>+IF((($B919/'Analisis 6sigma'!$D$7)&gt;0.99)*AND(($B919/'Analisis 6sigma'!$D$7)&lt;1),1,0)</f>
        <v>0</v>
      </c>
      <c r="F919" s="2">
        <f>+IF((($B919/'Analisis 6sigma'!$D$9)&gt;0.99)*AND(($B919/'Analisis 6sigma'!$D$9)&lt;1),1,0)</f>
        <v>0</v>
      </c>
    </row>
    <row r="920" spans="1:6" ht="12">
      <c r="A920">
        <v>914</v>
      </c>
      <c r="B920">
        <f t="shared" si="14"/>
        <v>2.2935999999999996</v>
      </c>
      <c r="C920" s="2">
        <f>2-(NORMDIST(B920,'Analisis 6sigma'!$D$14,'Analisis 6sigma'!$D$16,TRUE)*2)</f>
        <v>3.4442291241276735E-09</v>
      </c>
      <c r="D920" s="2">
        <f>(NORMDIST($B920,'Analisis 6sigma'!$D$14,'Analisis 6sigma'!$D$16,FALSE))/NORMDIST('Analisis 6sigma'!$D$14,'Analisis 6sigma'!$D$14,'Analisis 6sigma'!$D$16,FALSE)</f>
        <v>2.620058886634419E-08</v>
      </c>
      <c r="E920" s="2">
        <f>+IF((($B920/'Analisis 6sigma'!$D$7)&gt;0.99)*AND(($B920/'Analisis 6sigma'!$D$7)&lt;1),1,0)</f>
        <v>0</v>
      </c>
      <c r="F920" s="2">
        <f>+IF((($B920/'Analisis 6sigma'!$D$9)&gt;0.99)*AND(($B920/'Analisis 6sigma'!$D$9)&lt;1),1,0)</f>
        <v>0</v>
      </c>
    </row>
    <row r="921" spans="1:6" ht="12">
      <c r="A921">
        <v>915</v>
      </c>
      <c r="B921">
        <f t="shared" si="14"/>
        <v>2.2960000000000003</v>
      </c>
      <c r="C921" s="2">
        <f>2-(NORMDIST(B921,'Analisis 6sigma'!$D$14,'Analisis 6sigma'!$D$16,TRUE)*2)</f>
        <v>3.1762001917456928E-09</v>
      </c>
      <c r="D921" s="2">
        <f>(NORMDIST($B921,'Analisis 6sigma'!$D$14,'Analisis 6sigma'!$D$16,FALSE))/NORMDIST('Analisis 6sigma'!$D$14,'Analisis 6sigma'!$D$14,'Analisis 6sigma'!$D$16,FALSE)</f>
        <v>2.4213439064234635E-08</v>
      </c>
      <c r="E921" s="2">
        <f>+IF((($B921/'Analisis 6sigma'!$D$7)&gt;0.99)*AND(($B921/'Analisis 6sigma'!$D$7)&lt;1),1,0)</f>
        <v>0</v>
      </c>
      <c r="F921" s="2">
        <f>+IF((($B921/'Analisis 6sigma'!$D$9)&gt;0.99)*AND(($B921/'Analisis 6sigma'!$D$9)&lt;1),1,0)</f>
        <v>0</v>
      </c>
    </row>
    <row r="922" spans="1:6" ht="12">
      <c r="A922">
        <v>916</v>
      </c>
      <c r="B922">
        <f t="shared" si="14"/>
        <v>2.2984</v>
      </c>
      <c r="C922" s="2">
        <f>2-(NORMDIST(B922,'Analisis 6sigma'!$D$14,'Analisis 6sigma'!$D$16,TRUE)*2)</f>
        <v>2.9285214253604863E-09</v>
      </c>
      <c r="D922" s="2">
        <f>(NORMDIST($B922,'Analisis 6sigma'!$D$14,'Analisis 6sigma'!$D$16,FALSE))/NORMDIST('Analisis 6sigma'!$D$14,'Analisis 6sigma'!$D$14,'Analisis 6sigma'!$D$16,FALSE)</f>
        <v>2.2373024290653528E-08</v>
      </c>
      <c r="E922" s="2">
        <f>+IF((($B922/'Analisis 6sigma'!$D$7)&gt;0.99)*AND(($B922/'Analisis 6sigma'!$D$7)&lt;1),1,0)</f>
        <v>0</v>
      </c>
      <c r="F922" s="2">
        <f>+IF((($B922/'Analisis 6sigma'!$D$9)&gt;0.99)*AND(($B922/'Analisis 6sigma'!$D$9)&lt;1),1,0)</f>
        <v>0</v>
      </c>
    </row>
    <row r="923" spans="1:6" ht="12">
      <c r="A923">
        <v>917</v>
      </c>
      <c r="B923">
        <f t="shared" si="14"/>
        <v>2.3007999999999997</v>
      </c>
      <c r="C923" s="2">
        <f>2-(NORMDIST(B923,'Analisis 6sigma'!$D$14,'Analisis 6sigma'!$D$16,TRUE)*2)</f>
        <v>2.699688250729082E-09</v>
      </c>
      <c r="D923" s="2">
        <f>(NORMDIST($B923,'Analisis 6sigma'!$D$14,'Analisis 6sigma'!$D$16,FALSE))/NORMDIST('Analisis 6sigma'!$D$14,'Analisis 6sigma'!$D$14,'Analisis 6sigma'!$D$16,FALSE)</f>
        <v>2.0668820956469905E-08</v>
      </c>
      <c r="E923" s="2">
        <f>+IF((($B923/'Analisis 6sigma'!$D$7)&gt;0.99)*AND(($B923/'Analisis 6sigma'!$D$7)&lt;1),1,0)</f>
        <v>0</v>
      </c>
      <c r="F923" s="2">
        <f>+IF((($B923/'Analisis 6sigma'!$D$9)&gt;0.99)*AND(($B923/'Analisis 6sigma'!$D$9)&lt;1),1,0)</f>
        <v>0</v>
      </c>
    </row>
    <row r="924" spans="1:6" ht="12">
      <c r="A924">
        <v>918</v>
      </c>
      <c r="B924">
        <f t="shared" si="14"/>
        <v>2.3032000000000004</v>
      </c>
      <c r="C924" s="2">
        <f>2-(NORMDIST(B924,'Analisis 6sigma'!$D$14,'Analisis 6sigma'!$D$16,TRUE)*2)</f>
        <v>2.4883042293311064E-09</v>
      </c>
      <c r="D924" s="2">
        <f>(NORMDIST($B924,'Analisis 6sigma'!$D$14,'Analisis 6sigma'!$D$16,FALSE))/NORMDIST('Analisis 6sigma'!$D$14,'Analisis 6sigma'!$D$14,'Analisis 6sigma'!$D$16,FALSE)</f>
        <v>1.9091036340776913E-08</v>
      </c>
      <c r="E924" s="2">
        <f>+IF((($B924/'Analisis 6sigma'!$D$7)&gt;0.99)*AND(($B924/'Analisis 6sigma'!$D$7)&lt;1),1,0)</f>
        <v>0</v>
      </c>
      <c r="F924" s="2">
        <f>+IF((($B924/'Analisis 6sigma'!$D$9)&gt;0.99)*AND(($B924/'Analisis 6sigma'!$D$9)&lt;1),1,0)</f>
        <v>0</v>
      </c>
    </row>
    <row r="925" spans="1:6" ht="12">
      <c r="A925">
        <v>919</v>
      </c>
      <c r="B925">
        <f t="shared" si="14"/>
        <v>2.3056</v>
      </c>
      <c r="C925" s="2">
        <f>2-(NORMDIST(B925,'Analisis 6sigma'!$D$14,'Analisis 6sigma'!$D$16,TRUE)*2)</f>
        <v>2.293073730896822E-09</v>
      </c>
      <c r="D925" s="2">
        <f>(NORMDIST($B925,'Analisis 6sigma'!$D$14,'Analisis 6sigma'!$D$16,FALSE))/NORMDIST('Analisis 6sigma'!$D$14,'Analisis 6sigma'!$D$14,'Analisis 6sigma'!$D$16,FALSE)</f>
        <v>1.7630559616307786E-08</v>
      </c>
      <c r="E925" s="2">
        <f>+IF((($B925/'Analisis 6sigma'!$D$7)&gt;0.99)*AND(($B925/'Analisis 6sigma'!$D$7)&lt;1),1,0)</f>
        <v>0</v>
      </c>
      <c r="F925" s="2">
        <f>+IF((($B925/'Analisis 6sigma'!$D$9)&gt;0.99)*AND(($B925/'Analisis 6sigma'!$D$9)&lt;1),1,0)</f>
        <v>0</v>
      </c>
    </row>
    <row r="926" spans="1:6" ht="12">
      <c r="A926">
        <v>920</v>
      </c>
      <c r="B926">
        <f t="shared" si="14"/>
        <v>2.308</v>
      </c>
      <c r="C926" s="2">
        <f>2-(NORMDIST(B926,'Analisis 6sigma'!$D$14,'Analisis 6sigma'!$D$16,TRUE)*2)</f>
        <v>2.1127943838905594E-09</v>
      </c>
      <c r="D926" s="2">
        <f>(NORMDIST($B926,'Analisis 6sigma'!$D$14,'Analisis 6sigma'!$D$16,FALSE))/NORMDIST('Analisis 6sigma'!$D$14,'Analisis 6sigma'!$D$14,'Analisis 6sigma'!$D$16,FALSE)</f>
        <v>1.6278916026487024E-08</v>
      </c>
      <c r="E926" s="2">
        <f>+IF((($B926/'Analisis 6sigma'!$D$7)&gt;0.99)*AND(($B926/'Analisis 6sigma'!$D$7)&lt;1),1,0)</f>
        <v>0</v>
      </c>
      <c r="F926" s="2">
        <f>+IF((($B926/'Analisis 6sigma'!$D$9)&gt;0.99)*AND(($B926/'Analisis 6sigma'!$D$9)&lt;1),1,0)</f>
        <v>0</v>
      </c>
    </row>
    <row r="927" spans="1:6" ht="12">
      <c r="A927">
        <v>921</v>
      </c>
      <c r="B927">
        <f t="shared" si="14"/>
        <v>2.3104000000000005</v>
      </c>
      <c r="C927" s="2">
        <f>2-(NORMDIST(B927,'Analisis 6sigma'!$D$14,'Analisis 6sigma'!$D$16,TRUE)*2)</f>
        <v>1.9463506362171756E-09</v>
      </c>
      <c r="D927" s="2">
        <f>(NORMDIST($B927,'Analisis 6sigma'!$D$14,'Analisis 6sigma'!$D$16,FALSE))/NORMDIST('Analisis 6sigma'!$D$14,'Analisis 6sigma'!$D$14,'Analisis 6sigma'!$D$16,FALSE)</f>
        <v>1.5028224020542163E-08</v>
      </c>
      <c r="E927" s="2">
        <f>+IF((($B927/'Analisis 6sigma'!$D$7)&gt;0.99)*AND(($B927/'Analisis 6sigma'!$D$7)&lt;1),1,0)</f>
        <v>0</v>
      </c>
      <c r="F927" s="2">
        <f>+IF((($B927/'Analisis 6sigma'!$D$9)&gt;0.99)*AND(($B927/'Analisis 6sigma'!$D$9)&lt;1),1,0)</f>
        <v>0</v>
      </c>
    </row>
    <row r="928" spans="1:6" ht="12">
      <c r="A928">
        <v>922</v>
      </c>
      <c r="B928">
        <f t="shared" si="14"/>
        <v>2.3128</v>
      </c>
      <c r="C928" s="2">
        <f>2-(NORMDIST(B928,'Analisis 6sigma'!$D$14,'Analisis 6sigma'!$D$16,TRUE)*2)</f>
        <v>1.7927079820623248E-09</v>
      </c>
      <c r="D928" s="2">
        <f>(NORMDIST($B928,'Analisis 6sigma'!$D$14,'Analisis 6sigma'!$D$16,FALSE))/NORMDIST('Analisis 6sigma'!$D$14,'Analisis 6sigma'!$D$14,'Analisis 6sigma'!$D$16,FALSE)</f>
        <v>1.3871155164337248E-08</v>
      </c>
      <c r="E928" s="2">
        <f>+IF((($B928/'Analisis 6sigma'!$D$7)&gt;0.99)*AND(($B928/'Analisis 6sigma'!$D$7)&lt;1),1,0)</f>
        <v>0</v>
      </c>
      <c r="F928" s="2">
        <f>+IF((($B928/'Analisis 6sigma'!$D$9)&gt;0.99)*AND(($B928/'Analisis 6sigma'!$D$9)&lt;1),1,0)</f>
        <v>0</v>
      </c>
    </row>
    <row r="929" spans="1:6" ht="12">
      <c r="A929">
        <v>923</v>
      </c>
      <c r="B929">
        <f t="shared" si="14"/>
        <v>2.3152</v>
      </c>
      <c r="C929" s="2">
        <f>2-(NORMDIST(B929,'Analisis 6sigma'!$D$14,'Analisis 6sigma'!$D$16,TRUE)*2)</f>
        <v>1.6509074107773358E-09</v>
      </c>
      <c r="D929" s="2">
        <f>(NORMDIST($B929,'Analisis 6sigma'!$D$14,'Analisis 6sigma'!$D$16,FALSE))/NORMDIST('Analisis 6sigma'!$D$14,'Analisis 6sigma'!$D$14,'Analisis 6sigma'!$D$16,FALSE)</f>
        <v>1.2800896655236603E-08</v>
      </c>
      <c r="E929" s="2">
        <f>+IF((($B929/'Analisis 6sigma'!$D$7)&gt;0.99)*AND(($B929/'Analisis 6sigma'!$D$7)&lt;1),1,0)</f>
        <v>0</v>
      </c>
      <c r="F929" s="2">
        <f>+IF((($B929/'Analisis 6sigma'!$D$9)&gt;0.99)*AND(($B929/'Analisis 6sigma'!$D$9)&lt;1),1,0)</f>
        <v>0</v>
      </c>
    </row>
    <row r="930" spans="1:6" ht="12">
      <c r="A930">
        <v>924</v>
      </c>
      <c r="B930">
        <f t="shared" si="14"/>
        <v>2.3175999999999997</v>
      </c>
      <c r="C930" s="2">
        <f>2-(NORMDIST(B930,'Analisis 6sigma'!$D$14,'Analisis 6sigma'!$D$16,TRUE)*2)</f>
        <v>1.520058967585669E-09</v>
      </c>
      <c r="D930" s="2">
        <f>(NORMDIST($B930,'Analisis 6sigma'!$D$14,'Analisis 6sigma'!$D$16,FALSE))/NORMDIST('Analisis 6sigma'!$D$14,'Analisis 6sigma'!$D$14,'Analisis 6sigma'!$D$16,FALSE)</f>
        <v>1.1811116279379423E-08</v>
      </c>
      <c r="E930" s="2">
        <f>+IF((($B930/'Analisis 6sigma'!$D$7)&gt;0.99)*AND(($B930/'Analisis 6sigma'!$D$7)&lt;1),1,0)</f>
        <v>0</v>
      </c>
      <c r="F930" s="2">
        <f>+IF((($B930/'Analisis 6sigma'!$D$9)&gt;0.99)*AND(($B930/'Analisis 6sigma'!$D$9)&lt;1),1,0)</f>
        <v>0</v>
      </c>
    </row>
    <row r="931" spans="1:6" ht="12">
      <c r="A931">
        <v>925</v>
      </c>
      <c r="B931">
        <f t="shared" si="14"/>
        <v>2.3200000000000003</v>
      </c>
      <c r="C931" s="2">
        <f>2-(NORMDIST(B931,'Analisis 6sigma'!$D$14,'Analisis 6sigma'!$D$16,TRUE)*2)</f>
        <v>1.3993386449584477E-09</v>
      </c>
      <c r="D931" s="2">
        <f>(NORMDIST($B931,'Analisis 6sigma'!$D$14,'Analisis 6sigma'!$D$16,FALSE))/NORMDIST('Analisis 6sigma'!$D$14,'Analisis 6sigma'!$D$14,'Analisis 6sigma'!$D$16,FALSE)</f>
        <v>1.0895929659239838E-08</v>
      </c>
      <c r="E931" s="2">
        <f>+IF((($B931/'Analisis 6sigma'!$D$7)&gt;0.99)*AND(($B931/'Analisis 6sigma'!$D$7)&lt;1),1,0)</f>
        <v>0</v>
      </c>
      <c r="F931" s="2">
        <f>+IF((($B931/'Analisis 6sigma'!$D$9)&gt;0.99)*AND(($B931/'Analisis 6sigma'!$D$9)&lt;1),1,0)</f>
        <v>0</v>
      </c>
    </row>
    <row r="932" spans="1:6" ht="12">
      <c r="A932">
        <v>926</v>
      </c>
      <c r="B932">
        <f t="shared" si="14"/>
        <v>2.3224</v>
      </c>
      <c r="C932" s="2">
        <f>2-(NORMDIST(B932,'Analisis 6sigma'!$D$14,'Analisis 6sigma'!$D$16,TRUE)*2)</f>
        <v>1.28798216536552E-09</v>
      </c>
      <c r="D932" s="2">
        <f>(NORMDIST($B932,'Analisis 6sigma'!$D$14,'Analisis 6sigma'!$D$16,FALSE))/NORMDIST('Analisis 6sigma'!$D$14,'Analisis 6sigma'!$D$14,'Analisis 6sigma'!$D$16,FALSE)</f>
        <v>1.004986964834365E-08</v>
      </c>
      <c r="E932" s="2">
        <f>+IF((($B932/'Analisis 6sigma'!$D$7)&gt;0.99)*AND(($B932/'Analisis 6sigma'!$D$7)&lt;1),1,0)</f>
        <v>0</v>
      </c>
      <c r="F932" s="2">
        <f>+IF((($B932/'Analisis 6sigma'!$D$9)&gt;0.99)*AND(($B932/'Analisis 6sigma'!$D$9)&lt;1),1,0)</f>
        <v>0</v>
      </c>
    </row>
    <row r="933" spans="1:6" ht="12">
      <c r="A933">
        <v>927</v>
      </c>
      <c r="B933">
        <f t="shared" si="14"/>
        <v>2.3247999999999998</v>
      </c>
      <c r="C933" s="2">
        <f>2-(NORMDIST(B933,'Analisis 6sigma'!$D$14,'Analisis 6sigma'!$D$16,TRUE)*2)</f>
        <v>1.1852812065171747E-09</v>
      </c>
      <c r="D933" s="2">
        <f>(NORMDIST($B933,'Analisis 6sigma'!$D$14,'Analisis 6sigma'!$D$16,FALSE))/NORMDIST('Analisis 6sigma'!$D$14,'Analisis 6sigma'!$D$14,'Analisis 6sigma'!$D$16,FALSE)</f>
        <v>9.267857738490917E-09</v>
      </c>
      <c r="E933" s="2">
        <f>+IF((($B933/'Analisis 6sigma'!$D$7)&gt;0.99)*AND(($B933/'Analisis 6sigma'!$D$7)&lt;1),1,0)</f>
        <v>0</v>
      </c>
      <c r="F933" s="2">
        <f>+IF((($B933/'Analisis 6sigma'!$D$9)&gt;0.99)*AND(($B933/'Analisis 6sigma'!$D$9)&lt;1),1,0)</f>
        <v>0</v>
      </c>
    </row>
    <row r="934" spans="1:6" ht="12">
      <c r="A934">
        <v>928</v>
      </c>
      <c r="B934">
        <f t="shared" si="14"/>
        <v>2.3272000000000004</v>
      </c>
      <c r="C934" s="2">
        <f>2-(NORMDIST(B934,'Analisis 6sigma'!$D$14,'Analisis 6sigma'!$D$16,TRUE)*2)</f>
        <v>1.0905802927396735E-09</v>
      </c>
      <c r="D934" s="2">
        <f>(NORMDIST($B934,'Analisis 6sigma'!$D$14,'Analisis 6sigma'!$D$16,FALSE))/NORMDIST('Analisis 6sigma'!$D$14,'Analisis 6sigma'!$D$14,'Analisis 6sigma'!$D$16,FALSE)</f>
        <v>8.545177352860393E-09</v>
      </c>
      <c r="E934" s="2">
        <f>+IF((($B934/'Analisis 6sigma'!$D$7)&gt;0.99)*AND(($B934/'Analisis 6sigma'!$D$7)&lt;1),1,0)</f>
        <v>0</v>
      </c>
      <c r="F934" s="2">
        <f>+IF((($B934/'Analisis 6sigma'!$D$9)&gt;0.99)*AND(($B934/'Analisis 6sigma'!$D$9)&lt;1),1,0)</f>
        <v>0</v>
      </c>
    </row>
    <row r="935" spans="1:6" ht="12">
      <c r="A935">
        <v>929</v>
      </c>
      <c r="B935">
        <f t="shared" si="14"/>
        <v>2.3296</v>
      </c>
      <c r="C935" s="2">
        <f>2-(NORMDIST(B935,'Analisis 6sigma'!$D$14,'Analisis 6sigma'!$D$16,TRUE)*2)</f>
        <v>1.0032714659047315E-09</v>
      </c>
      <c r="D935" s="2">
        <f>(NORMDIST($B935,'Analisis 6sigma'!$D$14,'Analisis 6sigma'!$D$16,FALSE))/NORMDIST('Analisis 6sigma'!$D$14,'Analisis 6sigma'!$D$14,'Analisis 6sigma'!$D$16,FALSE)</f>
        <v>7.877448905929092E-09</v>
      </c>
      <c r="E935" s="2">
        <f>+IF((($B935/'Analisis 6sigma'!$D$7)&gt;0.99)*AND(($B935/'Analisis 6sigma'!$D$7)&lt;1),1,0)</f>
        <v>0</v>
      </c>
      <c r="F935" s="2">
        <f>+IF((($B935/'Analisis 6sigma'!$D$9)&gt;0.99)*AND(($B935/'Analisis 6sigma'!$D$9)&lt;1),1,0)</f>
        <v>0</v>
      </c>
    </row>
    <row r="936" spans="1:6" ht="12">
      <c r="A936">
        <v>930</v>
      </c>
      <c r="B936">
        <f t="shared" si="14"/>
        <v>2.332</v>
      </c>
      <c r="C936" s="2">
        <f>2-(NORMDIST(B936,'Analisis 6sigma'!$D$14,'Analisis 6sigma'!$D$16,TRUE)*2)</f>
        <v>9.227920649834687E-10</v>
      </c>
      <c r="D936" s="2">
        <f>(NORMDIST($B936,'Analisis 6sigma'!$D$14,'Analisis 6sigma'!$D$16,FALSE))/NORMDIST('Analisis 6sigma'!$D$14,'Analisis 6sigma'!$D$14,'Analisis 6sigma'!$D$16,FALSE)</f>
        <v>7.260606518284161E-09</v>
      </c>
      <c r="E936" s="2">
        <f>+IF((($B936/'Analisis 6sigma'!$D$7)&gt;0.99)*AND(($B936/'Analisis 6sigma'!$D$7)&lt;1),1,0)</f>
        <v>0</v>
      </c>
      <c r="F936" s="2">
        <f>+IF((($B936/'Analisis 6sigma'!$D$9)&gt;0.99)*AND(($B936/'Analisis 6sigma'!$D$9)&lt;1),1,0)</f>
        <v>0</v>
      </c>
    </row>
    <row r="937" spans="1:6" ht="12">
      <c r="A937">
        <v>931</v>
      </c>
      <c r="B937">
        <f t="shared" si="14"/>
        <v>2.3344000000000005</v>
      </c>
      <c r="C937" s="2">
        <f>2-(NORMDIST(B937,'Analisis 6sigma'!$D$14,'Analisis 6sigma'!$D$16,TRUE)*2)</f>
        <v>8.48620951288126E-10</v>
      </c>
      <c r="D937" s="2">
        <f>(NORMDIST($B937,'Analisis 6sigma'!$D$14,'Analisis 6sigma'!$D$16,FALSE))/NORMDIST('Analisis 6sigma'!$D$14,'Analisis 6sigma'!$D$14,'Analisis 6sigma'!$D$16,FALSE)</f>
        <v>6.690876281150742E-09</v>
      </c>
      <c r="E937" s="2">
        <f>+IF((($B937/'Analisis 6sigma'!$D$7)&gt;0.99)*AND(($B937/'Analisis 6sigma'!$D$7)&lt;1),1,0)</f>
        <v>0</v>
      </c>
      <c r="F937" s="2">
        <f>+IF((($B937/'Analisis 6sigma'!$D$9)&gt;0.99)*AND(($B937/'Analisis 6sigma'!$D$9)&lt;1),1,0)</f>
        <v>0</v>
      </c>
    </row>
    <row r="938" spans="1:6" ht="12">
      <c r="A938">
        <v>932</v>
      </c>
      <c r="B938">
        <f t="shared" si="14"/>
        <v>2.3368</v>
      </c>
      <c r="C938" s="2">
        <f>2-(NORMDIST(B938,'Analisis 6sigma'!$D$14,'Analisis 6sigma'!$D$16,TRUE)*2)</f>
        <v>7.802760659814112E-10</v>
      </c>
      <c r="D938" s="2">
        <f>(NORMDIST($B938,'Analisis 6sigma'!$D$14,'Analisis 6sigma'!$D$16,FALSE))/NORMDIST('Analisis 6sigma'!$D$14,'Analisis 6sigma'!$D$14,'Analisis 6sigma'!$D$16,FALSE)</f>
        <v>6.164755971809276E-09</v>
      </c>
      <c r="E938" s="2">
        <f>+IF((($B938/'Analisis 6sigma'!$D$7)&gt;0.99)*AND(($B938/'Analisis 6sigma'!$D$7)&lt;1),1,0)</f>
        <v>0</v>
      </c>
      <c r="F938" s="2">
        <f>+IF((($B938/'Analisis 6sigma'!$D$9)&gt;0.99)*AND(($B938/'Analisis 6sigma'!$D$9)&lt;1),1,0)</f>
        <v>0</v>
      </c>
    </row>
    <row r="939" spans="1:6" ht="12">
      <c r="A939">
        <v>933</v>
      </c>
      <c r="B939">
        <f t="shared" si="14"/>
        <v>2.3392</v>
      </c>
      <c r="C939" s="2">
        <f>2-(NORMDIST(B939,'Analisis 6sigma'!$D$14,'Analisis 6sigma'!$D$16,TRUE)*2)</f>
        <v>7.173108773628201E-10</v>
      </c>
      <c r="D939" s="2">
        <f>(NORMDIST($B939,'Analisis 6sigma'!$D$14,'Analisis 6sigma'!$D$16,FALSE))/NORMDIST('Analisis 6sigma'!$D$14,'Analisis 6sigma'!$D$14,'Analisis 6sigma'!$D$16,FALSE)</f>
        <v>5.6789961270733935E-09</v>
      </c>
      <c r="E939" s="2">
        <f>+IF((($B939/'Analisis 6sigma'!$D$7)&gt;0.99)*AND(($B939/'Analisis 6sigma'!$D$7)&lt;1),1,0)</f>
        <v>0</v>
      </c>
      <c r="F939" s="2">
        <f>+IF((($B939/'Analisis 6sigma'!$D$9)&gt;0.99)*AND(($B939/'Analisis 6sigma'!$D$9)&lt;1),1,0)</f>
        <v>0</v>
      </c>
    </row>
    <row r="940" spans="1:6" ht="12">
      <c r="A940">
        <v>934</v>
      </c>
      <c r="B940">
        <f t="shared" si="14"/>
        <v>2.3415999999999997</v>
      </c>
      <c r="C940" s="2">
        <f>2-(NORMDIST(B940,'Analisis 6sigma'!$D$14,'Analisis 6sigma'!$D$16,TRUE)*2)</f>
        <v>6.593121604225871E-10</v>
      </c>
      <c r="D940" s="2">
        <f>(NORMDIST($B940,'Analisis 6sigma'!$D$14,'Analisis 6sigma'!$D$16,FALSE))/NORMDIST('Analisis 6sigma'!$D$14,'Analisis 6sigma'!$D$14,'Analisis 6sigma'!$D$16,FALSE)</f>
        <v>5.230582387657189E-09</v>
      </c>
      <c r="E940" s="2">
        <f>+IF((($B940/'Analisis 6sigma'!$D$7)&gt;0.99)*AND(($B940/'Analisis 6sigma'!$D$7)&lt;1),1,0)</f>
        <v>0</v>
      </c>
      <c r="F940" s="2">
        <f>+IF((($B940/'Analisis 6sigma'!$D$9)&gt;0.99)*AND(($B940/'Analisis 6sigma'!$D$9)&lt;1),1,0)</f>
        <v>0</v>
      </c>
    </row>
    <row r="941" spans="1:6" ht="12">
      <c r="A941">
        <v>935</v>
      </c>
      <c r="B941">
        <f t="shared" si="14"/>
        <v>2.3440000000000003</v>
      </c>
      <c r="C941" s="2">
        <f>2-(NORMDIST(B941,'Analisis 6sigma'!$D$14,'Analisis 6sigma'!$D$16,TRUE)*2)</f>
        <v>6.058977763956364E-10</v>
      </c>
      <c r="D941" s="2">
        <f>(NORMDIST($B941,'Analisis 6sigma'!$D$14,'Analisis 6sigma'!$D$16,FALSE))/NORMDIST('Analisis 6sigma'!$D$14,'Analisis 6sigma'!$D$14,'Analisis 6sigma'!$D$16,FALSE)</f>
        <v>4.816719031583306E-09</v>
      </c>
      <c r="E941" s="2">
        <f>+IF((($B941/'Analisis 6sigma'!$D$7)&gt;0.99)*AND(($B941/'Analisis 6sigma'!$D$7)&lt;1),1,0)</f>
        <v>0</v>
      </c>
      <c r="F941" s="2">
        <f>+IF((($B941/'Analisis 6sigma'!$D$9)&gt;0.99)*AND(($B941/'Analisis 6sigma'!$D$9)&lt;1),1,0)</f>
        <v>0</v>
      </c>
    </row>
    <row r="942" spans="1:6" ht="12">
      <c r="A942">
        <v>936</v>
      </c>
      <c r="B942">
        <f t="shared" si="14"/>
        <v>2.3464</v>
      </c>
      <c r="C942" s="2">
        <f>2-(NORMDIST(B942,'Analisis 6sigma'!$D$14,'Analisis 6sigma'!$D$16,TRUE)*2)</f>
        <v>5.567140082263222E-10</v>
      </c>
      <c r="D942" s="2">
        <f>(NORMDIST($B942,'Analisis 6sigma'!$D$14,'Analisis 6sigma'!$D$16,FALSE))/NORMDIST('Analisis 6sigma'!$D$14,'Analisis 6sigma'!$D$14,'Analisis 6sigma'!$D$16,FALSE)</f>
        <v>4.4348136198095635E-09</v>
      </c>
      <c r="E942" s="2">
        <f>+IF((($B942/'Analisis 6sigma'!$D$7)&gt;0.99)*AND(($B942/'Analisis 6sigma'!$D$7)&lt;1),1,0)</f>
        <v>0</v>
      </c>
      <c r="F942" s="2">
        <f>+IF((($B942/'Analisis 6sigma'!$D$9)&gt;0.99)*AND(($B942/'Analisis 6sigma'!$D$9)&lt;1),1,0)</f>
        <v>0</v>
      </c>
    </row>
    <row r="943" spans="1:6" ht="12">
      <c r="A943">
        <v>937</v>
      </c>
      <c r="B943">
        <f t="shared" si="14"/>
        <v>2.3487999999999998</v>
      </c>
      <c r="C943" s="2">
        <f>2-(NORMDIST(B943,'Analisis 6sigma'!$D$14,'Analisis 6sigma'!$D$16,TRUE)*2)</f>
        <v>5.114337842115901E-10</v>
      </c>
      <c r="D943" s="2">
        <f>(NORMDIST($B943,'Analisis 6sigma'!$D$14,'Analisis 6sigma'!$D$16,FALSE))/NORMDIST('Analisis 6sigma'!$D$14,'Analisis 6sigma'!$D$14,'Analisis 6sigma'!$D$16,FALSE)</f>
        <v>4.0824626819775146E-09</v>
      </c>
      <c r="E943" s="2">
        <f>+IF((($B943/'Analisis 6sigma'!$D$7)&gt;0.99)*AND(($B943/'Analisis 6sigma'!$D$7)&lt;1),1,0)</f>
        <v>0</v>
      </c>
      <c r="F943" s="2">
        <f>+IF((($B943/'Analisis 6sigma'!$D$9)&gt;0.99)*AND(($B943/'Analisis 6sigma'!$D$9)&lt;1),1,0)</f>
        <v>0</v>
      </c>
    </row>
    <row r="944" spans="1:6" ht="12">
      <c r="A944">
        <v>938</v>
      </c>
      <c r="B944">
        <f t="shared" si="14"/>
        <v>2.3512000000000004</v>
      </c>
      <c r="C944" s="2">
        <f>2-(NORMDIST(B944,'Analisis 6sigma'!$D$14,'Analisis 6sigma'!$D$16,TRUE)*2)</f>
        <v>4.697546795995322E-10</v>
      </c>
      <c r="D944" s="2">
        <f>(NORMDIST($B944,'Analisis 6sigma'!$D$14,'Analisis 6sigma'!$D$16,FALSE))/NORMDIST('Analisis 6sigma'!$D$14,'Analisis 6sigma'!$D$14,'Analisis 6sigma'!$D$16,FALSE)</f>
        <v>3.757438374648419E-09</v>
      </c>
      <c r="E944" s="2">
        <f>+IF((($B944/'Analisis 6sigma'!$D$7)&gt;0.99)*AND(($B944/'Analisis 6sigma'!$D$7)&lt;1),1,0)</f>
        <v>0</v>
      </c>
      <c r="F944" s="2">
        <f>+IF((($B944/'Analisis 6sigma'!$D$9)&gt;0.99)*AND(($B944/'Analisis 6sigma'!$D$9)&lt;1),1,0)</f>
        <v>0</v>
      </c>
    </row>
    <row r="945" spans="1:6" ht="12">
      <c r="A945">
        <v>939</v>
      </c>
      <c r="B945">
        <f t="shared" si="14"/>
        <v>2.3536</v>
      </c>
      <c r="C945" s="2">
        <f>2-(NORMDIST(B945,'Analisis 6sigma'!$D$14,'Analisis 6sigma'!$D$16,TRUE)*2)</f>
        <v>4.3139736227715275E-10</v>
      </c>
      <c r="D945" s="2">
        <f>(NORMDIST($B945,'Analisis 6sigma'!$D$14,'Analisis 6sigma'!$D$16,FALSE))/NORMDIST('Analisis 6sigma'!$D$14,'Analisis 6sigma'!$D$14,'Analisis 6sigma'!$D$16,FALSE)</f>
        <v>3.457676048581954E-09</v>
      </c>
      <c r="E945" s="2">
        <f>+IF((($B945/'Analisis 6sigma'!$D$7)&gt;0.99)*AND(($B945/'Analisis 6sigma'!$D$7)&lt;1),1,0)</f>
        <v>0</v>
      </c>
      <c r="F945" s="2">
        <f>+IF((($B945/'Analisis 6sigma'!$D$9)&gt;0.99)*AND(($B945/'Analisis 6sigma'!$D$9)&lt;1),1,0)</f>
        <v>0</v>
      </c>
    </row>
    <row r="946" spans="1:6" ht="12">
      <c r="A946">
        <v>940</v>
      </c>
      <c r="B946">
        <f t="shared" si="14"/>
        <v>2.356</v>
      </c>
      <c r="C946" s="2">
        <f>2-(NORMDIST(B946,'Analisis 6sigma'!$D$14,'Analisis 6sigma'!$D$16,TRUE)*2)</f>
        <v>3.96103372324319E-10</v>
      </c>
      <c r="D946" s="2">
        <f>(NORMDIST($B946,'Analisis 6sigma'!$D$14,'Analisis 6sigma'!$D$16,FALSE))/NORMDIST('Analisis 6sigma'!$D$14,'Analisis 6sigma'!$D$14,'Analisis 6sigma'!$D$16,FALSE)</f>
        <v>3.1812626655636016E-09</v>
      </c>
      <c r="E946" s="2">
        <f>+IF((($B946/'Analisis 6sigma'!$D$7)&gt;0.99)*AND(($B946/'Analisis 6sigma'!$D$7)&lt;1),1,0)</f>
        <v>0</v>
      </c>
      <c r="F946" s="2">
        <f>+IF((($B946/'Analisis 6sigma'!$D$9)&gt;0.99)*AND(($B946/'Analisis 6sigma'!$D$9)&lt;1),1,0)</f>
        <v>0</v>
      </c>
    </row>
    <row r="947" spans="1:6" ht="12">
      <c r="A947">
        <v>941</v>
      </c>
      <c r="B947">
        <f t="shared" si="14"/>
        <v>2.3584000000000005</v>
      </c>
      <c r="C947" s="2">
        <f>2-(NORMDIST(B947,'Analisis 6sigma'!$D$14,'Analisis 6sigma'!$D$16,TRUE)*2)</f>
        <v>3.6363356770152677E-10</v>
      </c>
      <c r="D947" s="2">
        <f>(NORMDIST($B947,'Analisis 6sigma'!$D$14,'Analisis 6sigma'!$D$16,FALSE))/NORMDIST('Analisis 6sigma'!$D$14,'Analisis 6sigma'!$D$14,'Analisis 6sigma'!$D$16,FALSE)</f>
        <v>2.9264260090066603E-09</v>
      </c>
      <c r="E947" s="2">
        <f>+IF((($B947/'Analisis 6sigma'!$D$7)&gt;0.99)*AND(($B947/'Analisis 6sigma'!$D$7)&lt;1),1,0)</f>
        <v>0</v>
      </c>
      <c r="F947" s="2">
        <f>+IF((($B947/'Analisis 6sigma'!$D$9)&gt;0.99)*AND(($B947/'Analisis 6sigma'!$D$9)&lt;1),1,0)</f>
        <v>0</v>
      </c>
    </row>
    <row r="948" spans="1:6" ht="12">
      <c r="A948">
        <v>942</v>
      </c>
      <c r="B948">
        <f t="shared" si="14"/>
        <v>2.3608000000000002</v>
      </c>
      <c r="C948" s="2">
        <f>2-(NORMDIST(B948,'Analisis 6sigma'!$D$14,'Analisis 6sigma'!$D$16,TRUE)*2)</f>
        <v>3.337672360714805E-10</v>
      </c>
      <c r="D948" s="2">
        <f>(NORMDIST($B948,'Analisis 6sigma'!$D$14,'Analisis 6sigma'!$D$16,FALSE))/NORMDIST('Analisis 6sigma'!$D$14,'Analisis 6sigma'!$D$14,'Analisis 6sigma'!$D$16,FALSE)</f>
        <v>2.6915246360479E-09</v>
      </c>
      <c r="E948" s="2">
        <f>+IF((($B948/'Analisis 6sigma'!$D$7)&gt;0.99)*AND(($B948/'Analisis 6sigma'!$D$7)&lt;1),1,0)</f>
        <v>0</v>
      </c>
      <c r="F948" s="2">
        <f>+IF((($B948/'Analisis 6sigma'!$D$9)&gt;0.99)*AND(($B948/'Analisis 6sigma'!$D$9)&lt;1),1,0)</f>
        <v>0</v>
      </c>
    </row>
    <row r="949" spans="1:6" ht="12">
      <c r="A949">
        <v>943</v>
      </c>
      <c r="B949">
        <f t="shared" si="14"/>
        <v>2.3632</v>
      </c>
      <c r="C949" s="2">
        <f>2-(NORMDIST(B949,'Analisis 6sigma'!$D$14,'Analisis 6sigma'!$D$16,TRUE)*2)</f>
        <v>3.06300762531464E-10</v>
      </c>
      <c r="D949" s="2">
        <f>(NORMDIST($B949,'Analisis 6sigma'!$D$14,'Analisis 6sigma'!$D$16,FALSE))/NORMDIST('Analisis 6sigma'!$D$14,'Analisis 6sigma'!$D$14,'Analisis 6sigma'!$D$16,FALSE)</f>
        <v>2.475038522146591E-09</v>
      </c>
      <c r="E949" s="2">
        <f>+IF((($B949/'Analisis 6sigma'!$D$7)&gt;0.99)*AND(($B949/'Analisis 6sigma'!$D$7)&lt;1),1,0)</f>
        <v>0</v>
      </c>
      <c r="F949" s="2">
        <f>+IF((($B949/'Analisis 6sigma'!$D$9)&gt;0.99)*AND(($B949/'Analisis 6sigma'!$D$9)&lt;1),1,0)</f>
        <v>0</v>
      </c>
    </row>
    <row r="950" spans="1:6" ht="12">
      <c r="A950">
        <v>944</v>
      </c>
      <c r="B950">
        <f t="shared" si="14"/>
        <v>2.3655999999999997</v>
      </c>
      <c r="C950" s="2">
        <f>2-(NORMDIST(B950,'Analisis 6sigma'!$D$14,'Analisis 6sigma'!$D$16,TRUE)*2)</f>
        <v>2.810458532565008E-10</v>
      </c>
      <c r="D950" s="2">
        <f>(NORMDIST($B950,'Analisis 6sigma'!$D$14,'Analisis 6sigma'!$D$16,FALSE))/NORMDIST('Analisis 6sigma'!$D$14,'Analisis 6sigma'!$D$14,'Analisis 6sigma'!$D$16,FALSE)</f>
        <v>2.275560352291764E-09</v>
      </c>
      <c r="E950" s="2">
        <f>+IF((($B950/'Analisis 6sigma'!$D$7)&gt;0.99)*AND(($B950/'Analisis 6sigma'!$D$7)&lt;1),1,0)</f>
        <v>0</v>
      </c>
      <c r="F950" s="2">
        <f>+IF((($B950/'Analisis 6sigma'!$D$9)&gt;0.99)*AND(($B950/'Analisis 6sigma'!$D$9)&lt;1),1,0)</f>
        <v>0</v>
      </c>
    </row>
    <row r="951" spans="1:6" ht="12">
      <c r="A951">
        <v>945</v>
      </c>
      <c r="B951">
        <f t="shared" si="14"/>
        <v>2.3680000000000003</v>
      </c>
      <c r="C951" s="2">
        <f>2-(NORMDIST(B951,'Analisis 6sigma'!$D$14,'Analisis 6sigma'!$D$16,TRUE)*2)</f>
        <v>2.5782820323172473E-10</v>
      </c>
      <c r="D951" s="2">
        <f>(NORMDIST($B951,'Analisis 6sigma'!$D$14,'Analisis 6sigma'!$D$16,FALSE))/NORMDIST('Analisis 6sigma'!$D$14,'Analisis 6sigma'!$D$14,'Analisis 6sigma'!$D$16,FALSE)</f>
        <v>2.0917874158278713E-09</v>
      </c>
      <c r="E951" s="2">
        <f>+IF((($B951/'Analisis 6sigma'!$D$7)&gt;0.99)*AND(($B951/'Analisis 6sigma'!$D$7)&lt;1),1,0)</f>
        <v>0</v>
      </c>
      <c r="F951" s="2">
        <f>+IF((($B951/'Analisis 6sigma'!$D$9)&gt;0.99)*AND(($B951/'Analisis 6sigma'!$D$9)&lt;1),1,0)</f>
        <v>0</v>
      </c>
    </row>
    <row r="952" spans="1:6" ht="12">
      <c r="A952">
        <v>946</v>
      </c>
      <c r="B952">
        <f t="shared" si="14"/>
        <v>2.3704</v>
      </c>
      <c r="C952" s="2">
        <f>2-(NORMDIST(B952,'Analisis 6sigma'!$D$14,'Analisis 6sigma'!$D$16,TRUE)*2)</f>
        <v>2.3648749625237997E-10</v>
      </c>
      <c r="D952" s="2">
        <f>(NORMDIST($B952,'Analisis 6sigma'!$D$14,'Analisis 6sigma'!$D$16,FALSE))/NORMDIST('Analisis 6sigma'!$D$14,'Analisis 6sigma'!$D$14,'Analisis 6sigma'!$D$16,FALSE)</f>
        <v>1.9225140646448608E-09</v>
      </c>
      <c r="E952" s="2">
        <f>+IF((($B952/'Analisis 6sigma'!$D$7)&gt;0.99)*AND(($B952/'Analisis 6sigma'!$D$7)&lt;1),1,0)</f>
        <v>0</v>
      </c>
      <c r="F952" s="2">
        <f>+IF((($B952/'Analisis 6sigma'!$D$9)&gt;0.99)*AND(($B952/'Analisis 6sigma'!$D$9)&lt;1),1,0)</f>
        <v>0</v>
      </c>
    </row>
    <row r="953" spans="1:6" ht="12">
      <c r="A953">
        <v>947</v>
      </c>
      <c r="B953">
        <f t="shared" si="14"/>
        <v>2.3728</v>
      </c>
      <c r="C953" s="2">
        <f>2-(NORMDIST(B953,'Analisis 6sigma'!$D$14,'Analisis 6sigma'!$D$16,TRUE)*2)</f>
        <v>2.168756285669815E-10</v>
      </c>
      <c r="D953" s="2">
        <f>(NORMDIST($B953,'Analisis 6sigma'!$D$14,'Analisis 6sigma'!$D$16,FALSE))/NORMDIST('Analisis 6sigma'!$D$14,'Analisis 6sigma'!$D$14,'Analisis 6sigma'!$D$16,FALSE)</f>
        <v>1.76662469704476E-09</v>
      </c>
      <c r="E953" s="2">
        <f>+IF((($B953/'Analisis 6sigma'!$D$7)&gt;0.99)*AND(($B953/'Analisis 6sigma'!$D$7)&lt;1),1,0)</f>
        <v>0</v>
      </c>
      <c r="F953" s="2">
        <f>+IF((($B953/'Analisis 6sigma'!$D$9)&gt;0.99)*AND(($B953/'Analisis 6sigma'!$D$9)&lt;1),1,0)</f>
        <v>0</v>
      </c>
    </row>
    <row r="954" spans="1:6" ht="12">
      <c r="A954">
        <v>948</v>
      </c>
      <c r="B954">
        <f t="shared" si="14"/>
        <v>2.3752000000000004</v>
      </c>
      <c r="C954" s="2">
        <f>2-(NORMDIST(B954,'Analisis 6sigma'!$D$14,'Analisis 6sigma'!$D$16,TRUE)*2)</f>
        <v>1.9885537660968566E-10</v>
      </c>
      <c r="D954" s="2">
        <f>(NORMDIST($B954,'Analisis 6sigma'!$D$14,'Analisis 6sigma'!$D$16,FALSE))/NORMDIST('Analisis 6sigma'!$D$14,'Analisis 6sigma'!$D$14,'Analisis 6sigma'!$D$16,FALSE)</f>
        <v>1.6230872320125839E-09</v>
      </c>
      <c r="E954" s="2">
        <f>+IF((($B954/'Analisis 6sigma'!$D$7)&gt;0.99)*AND(($B954/'Analisis 6sigma'!$D$7)&lt;1),1,0)</f>
        <v>0</v>
      </c>
      <c r="F954" s="2">
        <f>+IF((($B954/'Analisis 6sigma'!$D$9)&gt;0.99)*AND(($B954/'Analisis 6sigma'!$D$9)&lt;1),1,0)</f>
        <v>0</v>
      </c>
    </row>
    <row r="955" spans="1:6" ht="12">
      <c r="A955">
        <v>949</v>
      </c>
      <c r="B955">
        <f t="shared" si="14"/>
        <v>2.3776</v>
      </c>
      <c r="C955" s="2">
        <f>2-(NORMDIST(B955,'Analisis 6sigma'!$D$14,'Analisis 6sigma'!$D$16,TRUE)*2)</f>
        <v>1.8230084108949995E-10</v>
      </c>
      <c r="D955" s="2">
        <f>(NORMDIST($B955,'Analisis 6sigma'!$D$14,'Analisis 6sigma'!$D$16,FALSE))/NORMDIST('Analisis 6sigma'!$D$14,'Analisis 6sigma'!$D$14,'Analisis 6sigma'!$D$16,FALSE)</f>
        <v>1.490947040883194E-09</v>
      </c>
      <c r="E955" s="2">
        <f>+IF((($B955/'Analisis 6sigma'!$D$7)&gt;0.99)*AND(($B955/'Analisis 6sigma'!$D$7)&lt;1),1,0)</f>
        <v>0</v>
      </c>
      <c r="F955" s="2">
        <f>+IF((($B955/'Analisis 6sigma'!$D$9)&gt;0.99)*AND(($B955/'Analisis 6sigma'!$D$9)&lt;1),1,0)</f>
        <v>0</v>
      </c>
    </row>
    <row r="956" spans="1:6" ht="12">
      <c r="A956">
        <v>950</v>
      </c>
      <c r="B956">
        <f t="shared" si="14"/>
        <v>2.38</v>
      </c>
      <c r="C956" s="2">
        <f>2-(NORMDIST(B956,'Analisis 6sigma'!$D$14,'Analisis 6sigma'!$D$16,TRUE)*2)</f>
        <v>1.6709544858883874E-10</v>
      </c>
      <c r="D956" s="2">
        <f>(NORMDIST($B956,'Analisis 6sigma'!$D$14,'Analisis 6sigma'!$D$16,FALSE))/NORMDIST('Analisis 6sigma'!$D$14,'Analisis 6sigma'!$D$14,'Analisis 6sigma'!$D$16,FALSE)</f>
        <v>1.3693213055240178E-09</v>
      </c>
      <c r="E956" s="2">
        <f>+IF((($B956/'Analisis 6sigma'!$D$7)&gt;0.99)*AND(($B956/'Analisis 6sigma'!$D$7)&lt;1),1,0)</f>
        <v>0</v>
      </c>
      <c r="F956" s="2">
        <f>+IF((($B956/'Analisis 6sigma'!$D$9)&gt;0.99)*AND(($B956/'Analisis 6sigma'!$D$9)&lt;1),1,0)</f>
        <v>0</v>
      </c>
    </row>
    <row r="957" spans="1:6" ht="12">
      <c r="A957">
        <v>951</v>
      </c>
      <c r="B957">
        <f t="shared" si="14"/>
        <v>2.3824000000000005</v>
      </c>
      <c r="C957" s="2">
        <f>2-(NORMDIST(B957,'Analisis 6sigma'!$D$14,'Analisis 6sigma'!$D$16,TRUE)*2)</f>
        <v>1.5313150747431337E-10</v>
      </c>
      <c r="D957" s="2">
        <f>(NORMDIST($B957,'Analisis 6sigma'!$D$14,'Analisis 6sigma'!$D$16,FALSE))/NORMDIST('Analisis 6sigma'!$D$14,'Analisis 6sigma'!$D$14,'Analisis 6sigma'!$D$16,FALSE)</f>
        <v>1.2573937741521402E-09</v>
      </c>
      <c r="E957" s="2">
        <f>+IF((($B957/'Analisis 6sigma'!$D$7)&gt;0.99)*AND(($B957/'Analisis 6sigma'!$D$7)&lt;1),1,0)</f>
        <v>0</v>
      </c>
      <c r="F957" s="2">
        <f>+IF((($B957/'Analisis 6sigma'!$D$9)&gt;0.99)*AND(($B957/'Analisis 6sigma'!$D$9)&lt;1),1,0)</f>
        <v>0</v>
      </c>
    </row>
    <row r="958" spans="1:6" ht="12">
      <c r="A958">
        <v>952</v>
      </c>
      <c r="B958">
        <f t="shared" si="14"/>
        <v>2.3848000000000003</v>
      </c>
      <c r="C958" s="2">
        <f>2-(NORMDIST(B958,'Analisis 6sigma'!$D$14,'Analisis 6sigma'!$D$16,TRUE)*2)</f>
        <v>1.403102078967322E-10</v>
      </c>
      <c r="D958" s="2">
        <f>(NORMDIST($B958,'Analisis 6sigma'!$D$14,'Analisis 6sigma'!$D$16,FALSE))/NORMDIST('Analisis 6sigma'!$D$14,'Analisis 6sigma'!$D$14,'Analisis 6sigma'!$D$16,FALSE)</f>
        <v>1.1544098877773335E-09</v>
      </c>
      <c r="E958" s="2">
        <f>+IF((($B958/'Analisis 6sigma'!$D$7)&gt;0.99)*AND(($B958/'Analisis 6sigma'!$D$7)&lt;1),1,0)</f>
        <v>0</v>
      </c>
      <c r="F958" s="2">
        <f>+IF((($B958/'Analisis 6sigma'!$D$9)&gt;0.99)*AND(($B958/'Analisis 6sigma'!$D$9)&lt;1),1,0)</f>
        <v>0</v>
      </c>
    </row>
    <row r="959" spans="1:6" ht="12">
      <c r="A959">
        <v>953</v>
      </c>
      <c r="B959">
        <f t="shared" si="14"/>
        <v>2.3872</v>
      </c>
      <c r="C959" s="2">
        <f>2-(NORMDIST(B959,'Analisis 6sigma'!$D$14,'Analisis 6sigma'!$D$16,TRUE)*2)</f>
        <v>1.2854006747886615E-10</v>
      </c>
      <c r="D959" s="2">
        <f>(NORMDIST($B959,'Analisis 6sigma'!$D$14,'Analisis 6sigma'!$D$16,FALSE))/NORMDIST('Analisis 6sigma'!$D$14,'Analisis 6sigma'!$D$14,'Analisis 6sigma'!$D$16,FALSE)</f>
        <v>1.0596722520215666E-09</v>
      </c>
      <c r="E959" s="2">
        <f>+IF((($B959/'Analisis 6sigma'!$D$7)&gt;0.99)*AND(($B959/'Analisis 6sigma'!$D$7)&lt;1),1,0)</f>
        <v>0</v>
      </c>
      <c r="F959" s="2">
        <f>+IF((($B959/'Analisis 6sigma'!$D$9)&gt;0.99)*AND(($B959/'Analisis 6sigma'!$D$9)&lt;1),1,0)</f>
        <v>0</v>
      </c>
    </row>
    <row r="960" spans="1:6" ht="12">
      <c r="A960">
        <v>954</v>
      </c>
      <c r="B960">
        <f t="shared" si="14"/>
        <v>2.3895999999999997</v>
      </c>
      <c r="C960" s="2">
        <f>2-(NORMDIST(B960,'Analisis 6sigma'!$D$14,'Analisis 6sigma'!$D$16,TRUE)*2)</f>
        <v>1.1773670927084368E-10</v>
      </c>
      <c r="D960" s="2">
        <f>(NORMDIST($B960,'Analisis 6sigma'!$D$14,'Analisis 6sigma'!$D$16,FALSE))/NORMDIST('Analisis 6sigma'!$D$14,'Analisis 6sigma'!$D$14,'Analisis 6sigma'!$D$16,FALSE)</f>
        <v>9.725364307161865E-10</v>
      </c>
      <c r="E960" s="2">
        <f>+IF((($B960/'Analisis 6sigma'!$D$7)&gt;0.99)*AND(($B960/'Analisis 6sigma'!$D$7)&lt;1),1,0)</f>
        <v>0</v>
      </c>
      <c r="F960" s="2">
        <f>+IF((($B960/'Analisis 6sigma'!$D$9)&gt;0.99)*AND(($B960/'Analisis 6sigma'!$D$9)&lt;1),1,0)</f>
        <v>0</v>
      </c>
    </row>
    <row r="961" spans="1:6" ht="12">
      <c r="A961">
        <v>955</v>
      </c>
      <c r="B961">
        <f t="shared" si="14"/>
        <v>2.3920000000000003</v>
      </c>
      <c r="C961" s="2">
        <f>2-(NORMDIST(B961,'Analisis 6sigma'!$D$14,'Analisis 6sigma'!$D$16,TRUE)*2)</f>
        <v>1.0782263970554595E-10</v>
      </c>
      <c r="D961" s="2">
        <f>(NORMDIST($B961,'Analisis 6sigma'!$D$14,'Analisis 6sigma'!$D$16,FALSE))/NORMDIST('Analisis 6sigma'!$D$14,'Analisis 6sigma'!$D$14,'Analisis 6sigma'!$D$16,FALSE)</f>
        <v>8.924070392236882E-10</v>
      </c>
      <c r="E961" s="2">
        <f>+IF((($B961/'Analisis 6sigma'!$D$7)&gt;0.99)*AND(($B961/'Analisis 6sigma'!$D$7)&lt;1),1,0)</f>
        <v>0</v>
      </c>
      <c r="F961" s="2">
        <f>+IF((($B961/'Analisis 6sigma'!$D$9)&gt;0.99)*AND(($B961/'Analisis 6sigma'!$D$9)&lt;1),1,0)</f>
        <v>0</v>
      </c>
    </row>
    <row r="962" spans="1:6" ht="12">
      <c r="A962">
        <v>956</v>
      </c>
      <c r="B962">
        <f t="shared" si="14"/>
        <v>2.3944</v>
      </c>
      <c r="C962" s="2">
        <f>2-(NORMDIST(B962,'Analisis 6sigma'!$D$14,'Analisis 6sigma'!$D$16,TRUE)*2)</f>
        <v>9.87261383755822E-11</v>
      </c>
      <c r="D962" s="2">
        <f>(NORMDIST($B962,'Analisis 6sigma'!$D$14,'Analisis 6sigma'!$D$16,FALSE))/NORMDIST('Analisis 6sigma'!$D$14,'Analisis 6sigma'!$D$14,'Analisis 6sigma'!$D$16,FALSE)</f>
        <v>8.187341168822296E-10</v>
      </c>
      <c r="E962" s="2">
        <f>+IF((($B962/'Analisis 6sigma'!$D$7)&gt;0.99)*AND(($B962/'Analisis 6sigma'!$D$7)&lt;1),1,0)</f>
        <v>0</v>
      </c>
      <c r="F962" s="2">
        <f>+IF((($B962/'Analisis 6sigma'!$D$9)&gt;0.99)*AND(($B962/'Analisis 6sigma'!$D$9)&lt;1),1,0)</f>
        <v>0</v>
      </c>
    </row>
    <row r="963" spans="1:6" ht="12">
      <c r="A963">
        <v>957</v>
      </c>
      <c r="B963">
        <f t="shared" si="14"/>
        <v>2.3968</v>
      </c>
      <c r="C963" s="2">
        <f>2-(NORMDIST(B963,'Analisis 6sigma'!$D$14,'Analisis 6sigma'!$D$16,TRUE)*2)</f>
        <v>9.03814800778946E-11</v>
      </c>
      <c r="D963" s="2">
        <f>(NORMDIST($B963,'Analisis 6sigma'!$D$14,'Analisis 6sigma'!$D$16,FALSE))/NORMDIST('Analisis 6sigma'!$D$14,'Analisis 6sigma'!$D$14,'Analisis 6sigma'!$D$16,FALSE)</f>
        <v>7.51009759329903E-10</v>
      </c>
      <c r="E963" s="2">
        <f>+IF((($B963/'Analisis 6sigma'!$D$7)&gt;0.99)*AND(($B963/'Analisis 6sigma'!$D$7)&lt;1),1,0)</f>
        <v>0</v>
      </c>
      <c r="F963" s="2">
        <f>+IF((($B963/'Analisis 6sigma'!$D$9)&gt;0.99)*AND(($B963/'Analisis 6sigma'!$D$9)&lt;1),1,0)</f>
        <v>0</v>
      </c>
    </row>
    <row r="964" spans="1:6" ht="12">
      <c r="A964">
        <v>958</v>
      </c>
      <c r="B964">
        <f t="shared" si="14"/>
        <v>2.3992000000000004</v>
      </c>
      <c r="C964" s="2">
        <f>2-(NORMDIST(B964,'Analisis 6sigma'!$D$14,'Analisis 6sigma'!$D$16,TRUE)*2)</f>
        <v>8.272760254612876E-11</v>
      </c>
      <c r="D964" s="2">
        <f>(NORMDIST($B964,'Analisis 6sigma'!$D$14,'Analisis 6sigma'!$D$16,FALSE))/NORMDIST('Analisis 6sigma'!$D$14,'Analisis 6sigma'!$D$14,'Analisis 6sigma'!$D$16,FALSE)</f>
        <v>6.887649927403095E-10</v>
      </c>
      <c r="E964" s="2">
        <f>+IF((($B964/'Analisis 6sigma'!$D$7)&gt;0.99)*AND(($B964/'Analisis 6sigma'!$D$7)&lt;1),1,0)</f>
        <v>0</v>
      </c>
      <c r="F964" s="2">
        <f>+IF((($B964/'Analisis 6sigma'!$D$9)&gt;0.99)*AND(($B964/'Analisis 6sigma'!$D$9)&lt;1),1,0)</f>
        <v>0</v>
      </c>
    </row>
    <row r="965" spans="1:6" ht="12">
      <c r="A965">
        <v>959</v>
      </c>
      <c r="B965">
        <f t="shared" si="14"/>
        <v>2.4016</v>
      </c>
      <c r="C965" s="2">
        <f>2-(NORMDIST(B965,'Analisis 6sigma'!$D$14,'Analisis 6sigma'!$D$16,TRUE)*2)</f>
        <v>7.570877258444852E-11</v>
      </c>
      <c r="D965" s="2">
        <f>(NORMDIST($B965,'Analisis 6sigma'!$D$14,'Analisis 6sigma'!$D$16,FALSE))/NORMDIST('Analisis 6sigma'!$D$14,'Analisis 6sigma'!$D$14,'Analisis 6sigma'!$D$16,FALSE)</f>
        <v>6.31566873193873E-10</v>
      </c>
      <c r="E965" s="2">
        <f>+IF((($B965/'Analisis 6sigma'!$D$7)&gt;0.99)*AND(($B965/'Analisis 6sigma'!$D$7)&lt;1),1,0)</f>
        <v>0</v>
      </c>
      <c r="F965" s="2">
        <f>+IF((($B965/'Analisis 6sigma'!$D$9)&gt;0.99)*AND(($B965/'Analisis 6sigma'!$D$9)&lt;1),1,0)</f>
        <v>0</v>
      </c>
    </row>
    <row r="966" spans="1:6" ht="12">
      <c r="A966">
        <v>960</v>
      </c>
      <c r="B966">
        <f t="shared" si="14"/>
        <v>2.404</v>
      </c>
      <c r="C966" s="2">
        <f>2-(NORMDIST(B966,'Analisis 6sigma'!$D$14,'Analisis 6sigma'!$D$16,TRUE)*2)</f>
        <v>6.927325379990634E-11</v>
      </c>
      <c r="D966" s="2">
        <f>(NORMDIST($B966,'Analisis 6sigma'!$D$14,'Analisis 6sigma'!$D$16,FALSE))/NORMDIST('Analisis 6sigma'!$D$14,'Analisis 6sigma'!$D$14,'Analisis 6sigma'!$D$16,FALSE)</f>
        <v>5.79015795527022E-10</v>
      </c>
      <c r="E966" s="2">
        <f>+IF((($B966/'Analisis 6sigma'!$D$7)&gt;0.99)*AND(($B966/'Analisis 6sigma'!$D$7)&lt;1),1,0)</f>
        <v>0</v>
      </c>
      <c r="F966" s="2">
        <f>+IF((($B966/'Analisis 6sigma'!$D$9)&gt;0.99)*AND(($B966/'Analisis 6sigma'!$D$9)&lt;1),1,0)</f>
        <v>0</v>
      </c>
    </row>
    <row r="967" spans="1:6" ht="12">
      <c r="A967">
        <v>961</v>
      </c>
      <c r="B967">
        <f aca="true" t="shared" si="15" ref="B967:B1005">+$C$3+$C$5*0.001*A967</f>
        <v>2.4063999999999997</v>
      </c>
      <c r="C967" s="2">
        <f>2-(NORMDIST(B967,'Analisis 6sigma'!$D$14,'Analisis 6sigma'!$D$16,TRUE)*2)</f>
        <v>6.337375069165319E-11</v>
      </c>
      <c r="D967" s="2">
        <f>(NORMDIST($B967,'Analisis 6sigma'!$D$14,'Analisis 6sigma'!$D$16,FALSE))/NORMDIST('Analisis 6sigma'!$D$14,'Analisis 6sigma'!$D$14,'Analisis 6sigma'!$D$16,FALSE)</f>
        <v>5.30742997048686E-10</v>
      </c>
      <c r="E967" s="2">
        <f>+IF((($B967/'Analisis 6sigma'!$D$7)&gt;0.99)*AND(($B967/'Analisis 6sigma'!$D$7)&lt;1),1,0)</f>
        <v>0</v>
      </c>
      <c r="F967" s="2">
        <f>+IF((($B967/'Analisis 6sigma'!$D$9)&gt;0.99)*AND(($B967/'Analisis 6sigma'!$D$9)&lt;1),1,0)</f>
        <v>0</v>
      </c>
    </row>
    <row r="968" spans="1:6" ht="12">
      <c r="A968">
        <v>962</v>
      </c>
      <c r="B968">
        <f t="shared" si="15"/>
        <v>2.4088000000000003</v>
      </c>
      <c r="C968" s="2">
        <f>2-(NORMDIST(B968,'Analisis 6sigma'!$D$14,'Analisis 6sigma'!$D$16,TRUE)*2)</f>
        <v>5.796674251712375E-11</v>
      </c>
      <c r="D968" s="2">
        <f>(NORMDIST($B968,'Analisis 6sigma'!$D$14,'Analisis 6sigma'!$D$16,FALSE))/NORMDIST('Analisis 6sigma'!$D$14,'Analisis 6sigma'!$D$14,'Analisis 6sigma'!$D$16,FALSE)</f>
        <v>4.86408242492565E-10</v>
      </c>
      <c r="E968" s="2">
        <f>+IF((($B968/'Analisis 6sigma'!$D$7)&gt;0.99)*AND(($B968/'Analisis 6sigma'!$D$7)&lt;1),1,0)</f>
        <v>0</v>
      </c>
      <c r="F968" s="2">
        <f>+IF((($B968/'Analisis 6sigma'!$D$9)&gt;0.99)*AND(($B968/'Analisis 6sigma'!$D$9)&lt;1),1,0)</f>
        <v>0</v>
      </c>
    </row>
    <row r="969" spans="1:6" ht="12">
      <c r="A969">
        <v>963</v>
      </c>
      <c r="B969">
        <f t="shared" si="15"/>
        <v>2.4112</v>
      </c>
      <c r="C969" s="2">
        <f>2-(NORMDIST(B969,'Analisis 6sigma'!$D$14,'Analisis 6sigma'!$D$16,TRUE)*2)</f>
        <v>5.3011817158221675E-11</v>
      </c>
      <c r="D969" s="2">
        <f>(NORMDIST($B969,'Analisis 6sigma'!$D$14,'Analisis 6sigma'!$D$16,FALSE))/NORMDIST('Analisis 6sigma'!$D$14,'Analisis 6sigma'!$D$14,'Analisis 6sigma'!$D$16,FALSE)</f>
        <v>4.4569767749118816E-10</v>
      </c>
      <c r="E969" s="2">
        <f>+IF((($B969/'Analisis 6sigma'!$D$7)&gt;0.99)*AND(($B969/'Analisis 6sigma'!$D$7)&lt;1),1,0)</f>
        <v>0</v>
      </c>
      <c r="F969" s="2">
        <f>+IF((($B969/'Analisis 6sigma'!$D$9)&gt;0.99)*AND(($B969/'Analisis 6sigma'!$D$9)&lt;1),1,0)</f>
        <v>0</v>
      </c>
    </row>
    <row r="970" spans="1:6" ht="12">
      <c r="A970">
        <v>964</v>
      </c>
      <c r="B970">
        <f t="shared" si="15"/>
        <v>2.4135999999999997</v>
      </c>
      <c r="C970" s="2">
        <f>2-(NORMDIST(B970,'Analisis 6sigma'!$D$14,'Analisis 6sigma'!$D$16,TRUE)*2)</f>
        <v>4.8471893165924484E-11</v>
      </c>
      <c r="D970" s="2">
        <f>(NORMDIST($B970,'Analisis 6sigma'!$D$14,'Analisis 6sigma'!$D$16,FALSE))/NORMDIST('Analisis 6sigma'!$D$14,'Analisis 6sigma'!$D$14,'Analisis 6sigma'!$D$16,FALSE)</f>
        <v>4.083218387154131E-10</v>
      </c>
      <c r="E970" s="2">
        <f>+IF((($B970/'Analisis 6sigma'!$D$7)&gt;0.99)*AND(($B970/'Analisis 6sigma'!$D$7)&lt;1),1,0)</f>
        <v>0</v>
      </c>
      <c r="F970" s="2">
        <f>+IF((($B970/'Analisis 6sigma'!$D$9)&gt;0.99)*AND(($B970/'Analisis 6sigma'!$D$9)&lt;1),1,0)</f>
        <v>0</v>
      </c>
    </row>
    <row r="971" spans="1:6" ht="12">
      <c r="A971">
        <v>965</v>
      </c>
      <c r="B971">
        <f t="shared" si="15"/>
        <v>2.4160000000000004</v>
      </c>
      <c r="C971" s="2">
        <f>2-(NORMDIST(B971,'Analisis 6sigma'!$D$14,'Analisis 6sigma'!$D$16,TRUE)*2)</f>
        <v>4.431299771567865E-11</v>
      </c>
      <c r="D971" s="2">
        <f>(NORMDIST($B971,'Analisis 6sigma'!$D$14,'Analisis 6sigma'!$D$16,FALSE))/NORMDIST('Analisis 6sigma'!$D$14,'Analisis 6sigma'!$D$14,'Analisis 6sigma'!$D$16,FALSE)</f>
        <v>3.7401380962609746E-10</v>
      </c>
      <c r="E971" s="2">
        <f>+IF((($B971/'Analisis 6sigma'!$D$7)&gt;0.99)*AND(($B971/'Analisis 6sigma'!$D$7)&lt;1),1,0)</f>
        <v>0</v>
      </c>
      <c r="F971" s="2">
        <f>+IF((($B971/'Analisis 6sigma'!$D$9)&gt;0.99)*AND(($B971/'Analisis 6sigma'!$D$9)&lt;1),1,0)</f>
        <v>0</v>
      </c>
    </row>
    <row r="972" spans="1:6" ht="12">
      <c r="A972">
        <v>966</v>
      </c>
      <c r="B972">
        <f t="shared" si="15"/>
        <v>2.4184</v>
      </c>
      <c r="C972" s="2">
        <f>2-(NORMDIST(B972,'Analisis 6sigma'!$D$14,'Analisis 6sigma'!$D$16,TRUE)*2)</f>
        <v>4.050404456279466E-11</v>
      </c>
      <c r="D972" s="2">
        <f>(NORMDIST($B972,'Analisis 6sigma'!$D$14,'Analisis 6sigma'!$D$16,FALSE))/NORMDIST('Analisis 6sigma'!$D$14,'Analisis 6sigma'!$D$14,'Analisis 6sigma'!$D$16,FALSE)</f>
        <v>3.425275115350308E-10</v>
      </c>
      <c r="E972" s="2">
        <f>+IF((($B972/'Analisis 6sigma'!$D$7)&gt;0.99)*AND(($B972/'Analisis 6sigma'!$D$7)&lt;1),1,0)</f>
        <v>0</v>
      </c>
      <c r="F972" s="2">
        <f>+IF((($B972/'Analisis 6sigma'!$D$9)&gt;0.99)*AND(($B972/'Analisis 6sigma'!$D$9)&lt;1),1,0)</f>
        <v>0</v>
      </c>
    </row>
    <row r="973" spans="1:6" ht="12">
      <c r="A973">
        <v>967</v>
      </c>
      <c r="B973">
        <f t="shared" si="15"/>
        <v>2.4208</v>
      </c>
      <c r="C973" s="2">
        <f>2-(NORMDIST(B973,'Analisis 6sigma'!$D$14,'Analisis 6sigma'!$D$16,TRUE)*2)</f>
        <v>3.7015945864027344E-11</v>
      </c>
      <c r="D973" s="2">
        <f>(NORMDIST($B973,'Analisis 6sigma'!$D$14,'Analisis 6sigma'!$D$16,FALSE))/NORMDIST('Analisis 6sigma'!$D$14,'Analisis 6sigma'!$D$14,'Analisis 6sigma'!$D$16,FALSE)</f>
        <v>3.1363612037398717E-10</v>
      </c>
      <c r="E973" s="2">
        <f>+IF((($B973/'Analisis 6sigma'!$D$7)&gt;0.99)*AND(($B973/'Analisis 6sigma'!$D$7)&lt;1),1,0)</f>
        <v>0</v>
      </c>
      <c r="F973" s="2">
        <f>+IF((($B973/'Analisis 6sigma'!$D$9)&gt;0.99)*AND(($B973/'Analisis 6sigma'!$D$9)&lt;1),1,0)</f>
        <v>0</v>
      </c>
    </row>
    <row r="974" spans="1:6" ht="12">
      <c r="A974">
        <v>968</v>
      </c>
      <c r="B974">
        <f t="shared" si="15"/>
        <v>2.4232000000000005</v>
      </c>
      <c r="C974" s="2">
        <f>2-(NORMDIST(B974,'Analisis 6sigma'!$D$14,'Analisis 6sigma'!$D$16,TRUE)*2)</f>
        <v>3.382227831139062E-11</v>
      </c>
      <c r="D974" s="2">
        <f>(NORMDIST($B974,'Analisis 6sigma'!$D$14,'Analisis 6sigma'!$D$16,FALSE))/NORMDIST('Analisis 6sigma'!$D$14,'Analisis 6sigma'!$D$14,'Analisis 6sigma'!$D$16,FALSE)</f>
        <v>2.8713060022732015E-10</v>
      </c>
      <c r="E974" s="2">
        <f>+IF((($B974/'Analisis 6sigma'!$D$7)&gt;0.99)*AND(($B974/'Analisis 6sigma'!$D$7)&lt;1),1,0)</f>
        <v>0</v>
      </c>
      <c r="F974" s="2">
        <f>+IF((($B974/'Analisis 6sigma'!$D$9)&gt;0.99)*AND(($B974/'Analisis 6sigma'!$D$9)&lt;1),1,0)</f>
        <v>0</v>
      </c>
    </row>
    <row r="975" spans="1:6" ht="12">
      <c r="A975">
        <v>969</v>
      </c>
      <c r="B975">
        <f t="shared" si="15"/>
        <v>2.4256</v>
      </c>
      <c r="C975" s="2">
        <f>2-(NORMDIST(B975,'Analisis 6sigma'!$D$14,'Analisis 6sigma'!$D$16,TRUE)*2)</f>
        <v>3.0898839042947657E-11</v>
      </c>
      <c r="D975" s="2">
        <f>(NORMDIST($B975,'Analisis 6sigma'!$D$14,'Analisis 6sigma'!$D$16,FALSE))/NORMDIST('Analisis 6sigma'!$D$14,'Analisis 6sigma'!$D$14,'Analisis 6sigma'!$D$16,FALSE)</f>
        <v>2.6281834529618866E-10</v>
      </c>
      <c r="E975" s="2">
        <f>+IF((($B975/'Analisis 6sigma'!$D$7)&gt;0.99)*AND(($B975/'Analisis 6sigma'!$D$7)&lt;1),1,0)</f>
        <v>0</v>
      </c>
      <c r="F975" s="2">
        <f>+IF((($B975/'Analisis 6sigma'!$D$9)&gt;0.99)*AND(($B975/'Analisis 6sigma'!$D$9)&lt;1),1,0)</f>
        <v>0</v>
      </c>
    </row>
    <row r="976" spans="1:6" ht="12">
      <c r="A976">
        <v>970</v>
      </c>
      <c r="B976">
        <f t="shared" si="15"/>
        <v>2.428</v>
      </c>
      <c r="C976" s="2">
        <f>2-(NORMDIST(B976,'Analisis 6sigma'!$D$14,'Analisis 6sigma'!$D$16,TRUE)*2)</f>
        <v>2.822320155360103E-11</v>
      </c>
      <c r="D976" s="2">
        <f>(NORMDIST($B976,'Analisis 6sigma'!$D$14,'Analisis 6sigma'!$D$16,FALSE))/NORMDIST('Analisis 6sigma'!$D$14,'Analisis 6sigma'!$D$14,'Analisis 6sigma'!$D$16,FALSE)</f>
        <v>2.405219225355071E-10</v>
      </c>
      <c r="E976" s="2">
        <f>+IF((($B976/'Analisis 6sigma'!$D$7)&gt;0.99)*AND(($B976/'Analisis 6sigma'!$D$7)&lt;1),1,0)</f>
        <v>0</v>
      </c>
      <c r="F976" s="2">
        <f>+IF((($B976/'Analisis 6sigma'!$D$9)&gt;0.99)*AND(($B976/'Analisis 6sigma'!$D$9)&lt;1),1,0)</f>
        <v>0</v>
      </c>
    </row>
    <row r="977" spans="1:6" ht="12">
      <c r="A977">
        <v>971</v>
      </c>
      <c r="B977">
        <f t="shared" si="15"/>
        <v>2.4303999999999997</v>
      </c>
      <c r="C977" s="2">
        <f>2-(NORMDIST(B977,'Analisis 6sigma'!$D$14,'Analisis 6sigma'!$D$16,TRUE)*2)</f>
        <v>2.577471569509271E-11</v>
      </c>
      <c r="D977" s="2">
        <f>(NORMDIST($B977,'Analisis 6sigma'!$D$14,'Analisis 6sigma'!$D$16,FALSE))/NORMDIST('Analisis 6sigma'!$D$14,'Analisis 6sigma'!$D$14,'Analisis 6sigma'!$D$16,FALSE)</f>
        <v>2.200779077400642E-10</v>
      </c>
      <c r="E977" s="2">
        <f>+IF((($B977/'Analisis 6sigma'!$D$7)&gt;0.99)*AND(($B977/'Analisis 6sigma'!$D$7)&lt;1),1,0)</f>
        <v>0</v>
      </c>
      <c r="F977" s="2">
        <f>+IF((($B977/'Analisis 6sigma'!$D$9)&gt;0.99)*AND(($B977/'Analisis 6sigma'!$D$9)&lt;1),1,0)</f>
        <v>0</v>
      </c>
    </row>
    <row r="978" spans="1:6" ht="12">
      <c r="A978">
        <v>972</v>
      </c>
      <c r="B978">
        <f t="shared" si="15"/>
        <v>2.4328000000000003</v>
      </c>
      <c r="C978" s="2">
        <f>2-(NORMDIST(B978,'Analisis 6sigma'!$D$14,'Analisis 6sigma'!$D$16,TRUE)*2)</f>
        <v>2.3534507676004068E-11</v>
      </c>
      <c r="D978" s="2">
        <f>(NORMDIST($B978,'Analisis 6sigma'!$D$14,'Analisis 6sigma'!$D$16,FALSE))/NORMDIST('Analisis 6sigma'!$D$14,'Analisis 6sigma'!$D$14,'Analisis 6sigma'!$D$16,FALSE)</f>
        <v>2.0133580835563815E-10</v>
      </c>
      <c r="E978" s="2">
        <f>+IF((($B978/'Analisis 6sigma'!$D$7)&gt;0.99)*AND(($B978/'Analisis 6sigma'!$D$7)&lt;1),1,0)</f>
        <v>0</v>
      </c>
      <c r="F978" s="2">
        <f>+IF((($B978/'Analisis 6sigma'!$D$9)&gt;0.99)*AND(($B978/'Analisis 6sigma'!$D$9)&lt;1),1,0)</f>
        <v>0</v>
      </c>
    </row>
    <row r="979" spans="1:6" ht="12">
      <c r="A979">
        <v>973</v>
      </c>
      <c r="B979">
        <f t="shared" si="15"/>
        <v>2.4352</v>
      </c>
      <c r="C979" s="2">
        <f>2-(NORMDIST(B979,'Analisis 6sigma'!$D$14,'Analisis 6sigma'!$D$16,TRUE)*2)</f>
        <v>2.148548006175588E-11</v>
      </c>
      <c r="D979" s="2">
        <f>(NORMDIST($B979,'Analisis 6sigma'!$D$14,'Analisis 6sigma'!$D$16,FALSE))/NORMDIST('Analisis 6sigma'!$D$14,'Analisis 6sigma'!$D$14,'Analisis 6sigma'!$D$16,FALSE)</f>
        <v>1.8415706675778573E-10</v>
      </c>
      <c r="E979" s="2">
        <f>+IF((($B979/'Analisis 6sigma'!$D$7)&gt;0.99)*AND(($B979/'Analisis 6sigma'!$D$7)&lt;1),1,0)</f>
        <v>0</v>
      </c>
      <c r="F979" s="2">
        <f>+IF((($B979/'Analisis 6sigma'!$D$9)&gt;0.99)*AND(($B979/'Analisis 6sigma'!$D$9)&lt;1),1,0)</f>
        <v>0</v>
      </c>
    </row>
    <row r="980" spans="1:6" ht="12">
      <c r="A980">
        <v>974</v>
      </c>
      <c r="B980">
        <f t="shared" si="15"/>
        <v>2.4375999999999998</v>
      </c>
      <c r="C980" s="2">
        <f>2-(NORMDIST(B980,'Analisis 6sigma'!$D$14,'Analisis 6sigma'!$D$16,TRUE)*2)</f>
        <v>1.961120155158369E-11</v>
      </c>
      <c r="D980" s="2">
        <f>(NORMDIST($B980,'Analisis 6sigma'!$D$14,'Analisis 6sigma'!$D$16,FALSE))/NORMDIST('Analisis 6sigma'!$D$14,'Analisis 6sigma'!$D$14,'Analisis 6sigma'!$D$16,FALSE)</f>
        <v>1.6841413817626026E-10</v>
      </c>
      <c r="E980" s="2">
        <f>+IF((($B980/'Analisis 6sigma'!$D$7)&gt;0.99)*AND(($B980/'Analisis 6sigma'!$D$7)&lt;1),1,0)</f>
        <v>0</v>
      </c>
      <c r="F980" s="2">
        <f>+IF((($B980/'Analisis 6sigma'!$D$9)&gt;0.99)*AND(($B980/'Analisis 6sigma'!$D$9)&lt;1),1,0)</f>
        <v>0</v>
      </c>
    </row>
    <row r="981" spans="1:6" ht="12">
      <c r="A981">
        <v>975</v>
      </c>
      <c r="B981">
        <f t="shared" si="15"/>
        <v>2.4400000000000004</v>
      </c>
      <c r="C981" s="2">
        <f>2-(NORMDIST(B981,'Analisis 6sigma'!$D$14,'Analisis 6sigma'!$D$16,TRUE)*2)</f>
        <v>1.78974612907723E-11</v>
      </c>
      <c r="D981" s="2">
        <f>(NORMDIST($B981,'Analisis 6sigma'!$D$14,'Analisis 6sigma'!$D$16,FALSE))/NORMDIST('Analisis 6sigma'!$D$14,'Analisis 6sigma'!$D$14,'Analisis 6sigma'!$D$16,FALSE)</f>
        <v>1.539896378496809E-10</v>
      </c>
      <c r="E981" s="2">
        <f>+IF((($B981/'Analisis 6sigma'!$D$7)&gt;0.99)*AND(($B981/'Analisis 6sigma'!$D$7)&lt;1),1,0)</f>
        <v>0</v>
      </c>
      <c r="F981" s="2">
        <f>+IF((($B981/'Analisis 6sigma'!$D$9)&gt;0.99)*AND(($B981/'Analisis 6sigma'!$D$9)&lt;1),1,0)</f>
        <v>0</v>
      </c>
    </row>
    <row r="982" spans="1:6" ht="12">
      <c r="A982">
        <v>976</v>
      </c>
      <c r="B982">
        <f t="shared" si="15"/>
        <v>2.4424</v>
      </c>
      <c r="C982" s="2">
        <f>2-(NORMDIST(B982,'Analisis 6sigma'!$D$14,'Analisis 6sigma'!$D$16,TRUE)*2)</f>
        <v>1.6330492513816353E-11</v>
      </c>
      <c r="D982" s="2">
        <f>(NORMDIST($B982,'Analisis 6sigma'!$D$14,'Analisis 6sigma'!$D$16,FALSE))/NORMDIST('Analisis 6sigma'!$D$14,'Analisis 6sigma'!$D$14,'Analisis 6sigma'!$D$16,FALSE)</f>
        <v>1.4077555237405727E-10</v>
      </c>
      <c r="E982" s="2">
        <f>+IF((($B982/'Analisis 6sigma'!$D$7)&gt;0.99)*AND(($B982/'Analisis 6sigma'!$D$7)&lt;1),1,0)</f>
        <v>0</v>
      </c>
      <c r="F982" s="2">
        <f>+IF((($B982/'Analisis 6sigma'!$D$9)&gt;0.99)*AND(($B982/'Analisis 6sigma'!$D$9)&lt;1),1,0)</f>
        <v>0</v>
      </c>
    </row>
    <row r="983" spans="1:6" ht="12">
      <c r="A983">
        <v>977</v>
      </c>
      <c r="B983">
        <f t="shared" si="15"/>
        <v>2.4448</v>
      </c>
      <c r="C983" s="2">
        <f>2-(NORMDIST(B983,'Analisis 6sigma'!$D$14,'Analisis 6sigma'!$D$16,TRUE)*2)</f>
        <v>1.4898082767444976E-11</v>
      </c>
      <c r="D983" s="2">
        <f>(NORMDIST($B983,'Analisis 6sigma'!$D$14,'Analisis 6sigma'!$D$16,FALSE))/NORMDIST('Analisis 6sigma'!$D$14,'Analisis 6sigma'!$D$14,'Analisis 6sigma'!$D$16,FALSE)</f>
        <v>1.2867251056246803E-10</v>
      </c>
      <c r="E983" s="2">
        <f>+IF((($B983/'Analisis 6sigma'!$D$7)&gt;0.99)*AND(($B983/'Analisis 6sigma'!$D$7)&lt;1),1,0)</f>
        <v>0</v>
      </c>
      <c r="F983" s="2">
        <f>+IF((($B983/'Analisis 6sigma'!$D$9)&gt;0.99)*AND(($B983/'Analisis 6sigma'!$D$9)&lt;1),1,0)</f>
        <v>0</v>
      </c>
    </row>
    <row r="984" spans="1:6" ht="12">
      <c r="A984">
        <v>978</v>
      </c>
      <c r="B984">
        <f t="shared" si="15"/>
        <v>2.4472000000000005</v>
      </c>
      <c r="C984" s="2">
        <f>2-(NORMDIST(B984,'Analisis 6sigma'!$D$14,'Analisis 6sigma'!$D$16,TRUE)*2)</f>
        <v>1.3589129821411916E-11</v>
      </c>
      <c r="D984" s="2">
        <f>(NORMDIST($B984,'Analisis 6sigma'!$D$14,'Analisis 6sigma'!$D$16,FALSE))/NORMDIST('Analisis 6sigma'!$D$14,'Analisis 6sigma'!$D$14,'Analisis 6sigma'!$D$16,FALSE)</f>
        <v>1.1758910946316197E-10</v>
      </c>
      <c r="E984" s="2">
        <f>+IF((($B984/'Analisis 6sigma'!$D$7)&gt;0.99)*AND(($B984/'Analisis 6sigma'!$D$7)&lt;1),1,0)</f>
        <v>0</v>
      </c>
      <c r="F984" s="2">
        <f>+IF((($B984/'Analisis 6sigma'!$D$9)&gt;0.99)*AND(($B984/'Analisis 6sigma'!$D$9)&lt;1),1,0)</f>
        <v>0</v>
      </c>
    </row>
    <row r="985" spans="1:6" ht="12">
      <c r="A985">
        <v>979</v>
      </c>
      <c r="B985">
        <f t="shared" si="15"/>
        <v>2.4496</v>
      </c>
      <c r="C985" s="2">
        <f>2-(NORMDIST(B985,'Analisis 6sigma'!$D$14,'Analisis 6sigma'!$D$16,TRUE)*2)</f>
        <v>1.2392975534680772E-11</v>
      </c>
      <c r="D985" s="2">
        <f>(NORMDIST($B985,'Analisis 6sigma'!$D$14,'Analisis 6sigma'!$D$16,FALSE))/NORMDIST('Analisis 6sigma'!$D$14,'Analisis 6sigma'!$D$14,'Analisis 6sigma'!$D$16,FALSE)</f>
        <v>1.074412914906775E-10</v>
      </c>
      <c r="E985" s="2">
        <f>+IF((($B985/'Analisis 6sigma'!$D$7)&gt;0.99)*AND(($B985/'Analisis 6sigma'!$D$7)&lt;1),1,0)</f>
        <v>0</v>
      </c>
      <c r="F985" s="2">
        <f>+IF((($B985/'Analisis 6sigma'!$D$9)&gt;0.99)*AND(($B985/'Analisis 6sigma'!$D$9)&lt;1),1,0)</f>
        <v>0</v>
      </c>
    </row>
    <row r="986" spans="1:6" ht="12">
      <c r="A986">
        <v>980</v>
      </c>
      <c r="B986">
        <f t="shared" si="15"/>
        <v>2.452</v>
      </c>
      <c r="C986" s="2">
        <f>2-(NORMDIST(B986,'Analisis 6sigma'!$D$14,'Analisis 6sigma'!$D$16,TRUE)*2)</f>
        <v>1.1300071989239768E-11</v>
      </c>
      <c r="D986" s="2">
        <f>(NORMDIST($B986,'Analisis 6sigma'!$D$14,'Analisis 6sigma'!$D$16,FALSE))/NORMDIST('Analisis 6sigma'!$D$14,'Analisis 6sigma'!$D$14,'Analisis 6sigma'!$D$16,FALSE)</f>
        <v>9.815176891121914E-11</v>
      </c>
      <c r="E986" s="2">
        <f>+IF((($B986/'Analisis 6sigma'!$D$7)&gt;0.99)*AND(($B986/'Analisis 6sigma'!$D$7)&lt;1),1,0)</f>
        <v>0</v>
      </c>
      <c r="F986" s="2">
        <f>+IF((($B986/'Analisis 6sigma'!$D$9)&gt;0.99)*AND(($B986/'Analisis 6sigma'!$D$9)&lt;1),1,0)</f>
        <v>0</v>
      </c>
    </row>
    <row r="987" spans="1:6" ht="12">
      <c r="A987">
        <v>981</v>
      </c>
      <c r="B987">
        <f t="shared" si="15"/>
        <v>2.4543999999999997</v>
      </c>
      <c r="C987" s="2">
        <f>2-(NORMDIST(B987,'Analisis 6sigma'!$D$14,'Analisis 6sigma'!$D$16,TRUE)*2)</f>
        <v>1.0301759445496828E-11</v>
      </c>
      <c r="D987" s="2">
        <f>(NORMDIST($B987,'Analisis 6sigma'!$D$14,'Analisis 6sigma'!$D$16,FALSE))/NORMDIST('Analisis 6sigma'!$D$14,'Analisis 6sigma'!$D$14,'Analisis 6sigma'!$D$16,FALSE)</f>
        <v>8.964949219071296E-11</v>
      </c>
      <c r="E987" s="2">
        <f>+IF((($B987/'Analisis 6sigma'!$D$7)&gt;0.99)*AND(($B987/'Analisis 6sigma'!$D$7)&lt;1),1,0)</f>
        <v>0</v>
      </c>
      <c r="F987" s="2">
        <f>+IF((($B987/'Analisis 6sigma'!$D$9)&gt;0.99)*AND(($B987/'Analisis 6sigma'!$D$9)&lt;1),1,0)</f>
        <v>0</v>
      </c>
    </row>
    <row r="988" spans="1:6" ht="12">
      <c r="A988">
        <v>982</v>
      </c>
      <c r="B988">
        <f t="shared" si="15"/>
        <v>2.4568000000000003</v>
      </c>
      <c r="C988" s="2">
        <f>2-(NORMDIST(B988,'Analisis 6sigma'!$D$14,'Analisis 6sigma'!$D$16,TRUE)*2)</f>
        <v>9.390044297674649E-12</v>
      </c>
      <c r="D988" s="2">
        <f>(NORMDIST($B988,'Analisis 6sigma'!$D$14,'Analisis 6sigma'!$D$16,FALSE))/NORMDIST('Analisis 6sigma'!$D$14,'Analisis 6sigma'!$D$14,'Analisis 6sigma'!$D$16,FALSE)</f>
        <v>8.186915896265831E-11</v>
      </c>
      <c r="E988" s="2">
        <f>+IF((($B988/'Analisis 6sigma'!$D$7)&gt;0.99)*AND(($B988/'Analisis 6sigma'!$D$7)&lt;1),1,0)</f>
        <v>0</v>
      </c>
      <c r="F988" s="2">
        <f>+IF((($B988/'Analisis 6sigma'!$D$9)&gt;0.99)*AND(($B988/'Analisis 6sigma'!$D$9)&lt;1),1,0)</f>
        <v>0</v>
      </c>
    </row>
    <row r="989" spans="1:6" ht="12">
      <c r="A989">
        <v>983</v>
      </c>
      <c r="B989">
        <f t="shared" si="15"/>
        <v>2.4592</v>
      </c>
      <c r="C989" s="2">
        <f>2-(NORMDIST(B989,'Analisis 6sigma'!$D$14,'Analisis 6sigma'!$D$16,TRUE)*2)</f>
        <v>8.557377029205782E-12</v>
      </c>
      <c r="D989" s="2">
        <f>(NORMDIST($B989,'Analisis 6sigma'!$D$14,'Analisis 6sigma'!$D$16,FALSE))/NORMDIST('Analisis 6sigma'!$D$14,'Analisis 6sigma'!$D$14,'Analisis 6sigma'!$D$16,FALSE)</f>
        <v>7.475076060475534E-11</v>
      </c>
      <c r="E989" s="2">
        <f>+IF((($B989/'Analisis 6sigma'!$D$7)&gt;0.99)*AND(($B989/'Analisis 6sigma'!$D$7)&lt;1),1,0)</f>
        <v>0</v>
      </c>
      <c r="F989" s="2">
        <f>+IF((($B989/'Analisis 6sigma'!$D$9)&gt;0.99)*AND(($B989/'Analisis 6sigma'!$D$9)&lt;1),1,0)</f>
        <v>0</v>
      </c>
    </row>
    <row r="990" spans="1:6" ht="12">
      <c r="A990">
        <v>984</v>
      </c>
      <c r="B990">
        <f t="shared" si="15"/>
        <v>2.4616</v>
      </c>
      <c r="C990" s="2">
        <f>2-(NORMDIST(B990,'Analisis 6sigma'!$D$14,'Analisis 6sigma'!$D$16,TRUE)*2)</f>
        <v>7.7973183465474E-12</v>
      </c>
      <c r="D990" s="2">
        <f>(NORMDIST($B990,'Analisis 6sigma'!$D$14,'Analisis 6sigma'!$D$16,FALSE))/NORMDIST('Analisis 6sigma'!$D$14,'Analisis 6sigma'!$D$14,'Analisis 6sigma'!$D$16,FALSE)</f>
        <v>6.823916362902588E-11</v>
      </c>
      <c r="E990" s="2">
        <f>+IF((($B990/'Analisis 6sigma'!$D$7)&gt;0.99)*AND(($B990/'Analisis 6sigma'!$D$7)&lt;1),1,0)</f>
        <v>0</v>
      </c>
      <c r="F990" s="2">
        <f>+IF((($B990/'Analisis 6sigma'!$D$9)&gt;0.99)*AND(($B990/'Analisis 6sigma'!$D$9)&lt;1),1,0)</f>
        <v>0</v>
      </c>
    </row>
    <row r="991" spans="1:6" ht="12">
      <c r="A991">
        <v>985</v>
      </c>
      <c r="B991">
        <f t="shared" si="15"/>
        <v>2.4640000000000004</v>
      </c>
      <c r="C991" s="2">
        <f>2-(NORMDIST(B991,'Analisis 6sigma'!$D$14,'Analisis 6sigma'!$D$16,TRUE)*2)</f>
        <v>7.103651000761602E-12</v>
      </c>
      <c r="D991" s="2">
        <f>(NORMDIST($B991,'Analisis 6sigma'!$D$14,'Analisis 6sigma'!$D$16,FALSE))/NORMDIST('Analisis 6sigma'!$D$14,'Analisis 6sigma'!$D$14,'Analisis 6sigma'!$D$16,FALSE)</f>
        <v>6.228372329117858E-11</v>
      </c>
      <c r="E991" s="2">
        <f>+IF((($B991/'Analisis 6sigma'!$D$7)&gt;0.99)*AND(($B991/'Analisis 6sigma'!$D$7)&lt;1),1,0)</f>
        <v>0</v>
      </c>
      <c r="F991" s="2">
        <f>+IF((($B991/'Analisis 6sigma'!$D$9)&gt;0.99)*AND(($B991/'Analisis 6sigma'!$D$9)&lt;1),1,0)</f>
        <v>0</v>
      </c>
    </row>
    <row r="992" spans="1:6" ht="12">
      <c r="A992">
        <v>986</v>
      </c>
      <c r="B992">
        <f t="shared" si="15"/>
        <v>2.4664</v>
      </c>
      <c r="C992" s="2">
        <f>2-(NORMDIST(B992,'Analisis 6sigma'!$D$14,'Analisis 6sigma'!$D$16,TRUE)*2)</f>
        <v>6.470379787515412E-12</v>
      </c>
      <c r="D992" s="2">
        <f>(NORMDIST($B992,'Analisis 6sigma'!$D$14,'Analisis 6sigma'!$D$16,FALSE))/NORMDIST('Analisis 6sigma'!$D$14,'Analisis 6sigma'!$D$14,'Analisis 6sigma'!$D$16,FALSE)</f>
        <v>5.6837927011896996E-11</v>
      </c>
      <c r="E992" s="2">
        <f>+IF((($B992/'Analisis 6sigma'!$D$7)&gt;0.99)*AND(($B992/'Analisis 6sigma'!$D$7)&lt;1),1,0)</f>
        <v>0</v>
      </c>
      <c r="F992" s="2">
        <f>+IF((($B992/'Analisis 6sigma'!$D$9)&gt;0.99)*AND(($B992/'Analisis 6sigma'!$D$9)&lt;1),1,0)</f>
        <v>0</v>
      </c>
    </row>
    <row r="993" spans="1:6" ht="12">
      <c r="A993">
        <v>987</v>
      </c>
      <c r="B993">
        <f t="shared" si="15"/>
        <v>2.4688</v>
      </c>
      <c r="C993" s="2">
        <f>2-(NORMDIST(B993,'Analisis 6sigma'!$D$14,'Analisis 6sigma'!$D$16,TRUE)*2)</f>
        <v>5.892619725500481E-12</v>
      </c>
      <c r="D993" s="2">
        <f>(NORMDIST($B993,'Analisis 6sigma'!$D$14,'Analisis 6sigma'!$D$16,FALSE))/NORMDIST('Analisis 6sigma'!$D$14,'Analisis 6sigma'!$D$14,'Analisis 6sigma'!$D$16,FALSE)</f>
        <v>5.1859065376784736E-11</v>
      </c>
      <c r="E993" s="2">
        <f>+IF((($B993/'Analisis 6sigma'!$D$7)&gt;0.99)*AND(($B993/'Analisis 6sigma'!$D$7)&lt;1),1,0)</f>
        <v>0</v>
      </c>
      <c r="F993" s="2">
        <f>+IF((($B993/'Analisis 6sigma'!$D$9)&gt;0.99)*AND(($B993/'Analisis 6sigma'!$D$9)&lt;1),1,0)</f>
        <v>0</v>
      </c>
    </row>
    <row r="994" spans="1:6" ht="12">
      <c r="A994">
        <v>988</v>
      </c>
      <c r="B994">
        <f t="shared" si="15"/>
        <v>2.4712000000000005</v>
      </c>
      <c r="C994" s="2">
        <f>2-(NORMDIST(B994,'Analisis 6sigma'!$D$14,'Analisis 6sigma'!$D$16,TRUE)*2)</f>
        <v>5.3654858334084565E-12</v>
      </c>
      <c r="D994" s="2">
        <f>(NORMDIST($B994,'Analisis 6sigma'!$D$14,'Analisis 6sigma'!$D$16,FALSE))/NORMDIST('Analisis 6sigma'!$D$14,'Analisis 6sigma'!$D$14,'Analisis 6sigma'!$D$16,FALSE)</f>
        <v>4.7307928643652314E-11</v>
      </c>
      <c r="E994" s="2">
        <f>+IF((($B994/'Analisis 6sigma'!$D$7)&gt;0.99)*AND(($B994/'Analisis 6sigma'!$D$7)&lt;1),1,0)</f>
        <v>0</v>
      </c>
      <c r="F994" s="2">
        <f>+IF((($B994/'Analisis 6sigma'!$D$9)&gt;0.99)*AND(($B994/'Analisis 6sigma'!$D$9)&lt;1),1,0)</f>
        <v>0</v>
      </c>
    </row>
    <row r="995" spans="1:6" ht="12">
      <c r="A995">
        <v>989</v>
      </c>
      <c r="B995">
        <f t="shared" si="15"/>
        <v>2.4736000000000002</v>
      </c>
      <c r="C995" s="2">
        <f>2-(NORMDIST(B995,'Analisis 6sigma'!$D$14,'Analisis 6sigma'!$D$16,TRUE)*2)</f>
        <v>4.884537219140839E-12</v>
      </c>
      <c r="D995" s="2">
        <f>(NORMDIST($B995,'Analisis 6sigma'!$D$14,'Analisis 6sigma'!$D$16,FALSE))/NORMDIST('Analisis 6sigma'!$D$14,'Analisis 6sigma'!$D$14,'Analisis 6sigma'!$D$16,FALSE)</f>
        <v>4.314852683637769E-11</v>
      </c>
      <c r="E995" s="2">
        <f>+IF((($B995/'Analisis 6sigma'!$D$7)&gt;0.99)*AND(($B995/'Analisis 6sigma'!$D$7)&lt;1),1,0)</f>
        <v>0</v>
      </c>
      <c r="F995" s="2">
        <f>+IF((($B995/'Analisis 6sigma'!$D$9)&gt;0.99)*AND(($B995/'Analisis 6sigma'!$D$9)&lt;1),1,0)</f>
        <v>0</v>
      </c>
    </row>
    <row r="996" spans="1:6" ht="12">
      <c r="A996">
        <v>990</v>
      </c>
      <c r="B996">
        <f t="shared" si="15"/>
        <v>2.476</v>
      </c>
      <c r="C996" s="2">
        <f>2-(NORMDIST(B996,'Analisis 6sigma'!$D$14,'Analisis 6sigma'!$D$16,TRUE)*2)</f>
        <v>4.446221169018827E-12</v>
      </c>
      <c r="D996" s="2">
        <f>(NORMDIST($B996,'Analisis 6sigma'!$D$14,'Analisis 6sigma'!$D$16,FALSE))/NORMDIST('Analisis 6sigma'!$D$14,'Analisis 6sigma'!$D$14,'Analisis 6sigma'!$D$16,FALSE)</f>
        <v>3.9347831644608785E-11</v>
      </c>
      <c r="E996" s="2">
        <f>+IF((($B996/'Analisis 6sigma'!$D$7)&gt;0.99)*AND(($B996/'Analisis 6sigma'!$D$7)&lt;1),1,0)</f>
        <v>0</v>
      </c>
      <c r="F996" s="2">
        <f>+IF((($B996/'Analisis 6sigma'!$D$9)&gt;0.99)*AND(($B996/'Analisis 6sigma'!$D$9)&lt;1),1,0)</f>
        <v>0</v>
      </c>
    </row>
    <row r="997" spans="1:6" ht="12">
      <c r="A997">
        <v>991</v>
      </c>
      <c r="B997">
        <f t="shared" si="15"/>
        <v>2.4783999999999997</v>
      </c>
      <c r="C997" s="2">
        <f>2-(NORMDIST(B997,'Analisis 6sigma'!$D$14,'Analisis 6sigma'!$D$16,TRUE)*2)</f>
        <v>4.0463188355488455E-12</v>
      </c>
      <c r="D997" s="2">
        <f>(NORMDIST($B997,'Analisis 6sigma'!$D$14,'Analisis 6sigma'!$D$16,FALSE))/NORMDIST('Analisis 6sigma'!$D$14,'Analisis 6sigma'!$D$14,'Analisis 6sigma'!$D$16,FALSE)</f>
        <v>3.58755384788227E-11</v>
      </c>
      <c r="E997" s="2">
        <f>+IF((($B997/'Analisis 6sigma'!$D$7)&gt;0.99)*AND(($B997/'Analisis 6sigma'!$D$7)&lt;1),1,0)</f>
        <v>0</v>
      </c>
      <c r="F997" s="2">
        <f>+IF((($B997/'Analisis 6sigma'!$D$9)&gt;0.99)*AND(($B997/'Analisis 6sigma'!$D$9)&lt;1),1,0)</f>
        <v>0</v>
      </c>
    </row>
    <row r="998" spans="1:6" ht="12">
      <c r="A998">
        <v>992</v>
      </c>
      <c r="B998">
        <f t="shared" si="15"/>
        <v>2.4808000000000003</v>
      </c>
      <c r="C998" s="2">
        <f>2-(NORMDIST(B998,'Analisis 6sigma'!$D$14,'Analisis 6sigma'!$D$16,TRUE)*2)</f>
        <v>3.681721594261944E-12</v>
      </c>
      <c r="D998" s="2">
        <f>(NORMDIST($B998,'Analisis 6sigma'!$D$14,'Analisis 6sigma'!$D$16,FALSE))/NORMDIST('Analisis 6sigma'!$D$14,'Analisis 6sigma'!$D$14,'Analisis 6sigma'!$D$16,FALSE)</f>
        <v>3.270384715120022E-11</v>
      </c>
      <c r="E998" s="2">
        <f>+IF((($B998/'Analisis 6sigma'!$D$7)&gt;0.99)*AND(($B998/'Analisis 6sigma'!$D$7)&lt;1),1,0)</f>
        <v>0</v>
      </c>
      <c r="F998" s="2">
        <f>+IF((($B998/'Analisis 6sigma'!$D$9)&gt;0.99)*AND(($B998/'Analisis 6sigma'!$D$9)&lt;1),1,0)</f>
        <v>0</v>
      </c>
    </row>
    <row r="999" spans="1:6" ht="12">
      <c r="A999">
        <v>993</v>
      </c>
      <c r="B999">
        <f t="shared" si="15"/>
        <v>2.4832</v>
      </c>
      <c r="C999" s="2">
        <f>2-(NORMDIST(B999,'Analisis 6sigma'!$D$14,'Analisis 6sigma'!$D$16,TRUE)*2)</f>
        <v>3.3495428652940973E-12</v>
      </c>
      <c r="D999" s="2">
        <f>(NORMDIST($B999,'Analisis 6sigma'!$D$14,'Analisis 6sigma'!$D$16,FALSE))/NORMDIST('Analisis 6sigma'!$D$14,'Analisis 6sigma'!$D$14,'Analisis 6sigma'!$D$16,FALSE)</f>
        <v>2.980725976527337E-11</v>
      </c>
      <c r="E999" s="2">
        <f>+IF((($B999/'Analisis 6sigma'!$D$7)&gt;0.99)*AND(($B999/'Analisis 6sigma'!$D$7)&lt;1),1,0)</f>
        <v>0</v>
      </c>
      <c r="F999" s="2">
        <f>+IF((($B999/'Analisis 6sigma'!$D$9)&gt;0.99)*AND(($B999/'Analisis 6sigma'!$D$9)&lt;1),1,0)</f>
        <v>0</v>
      </c>
    </row>
    <row r="1000" spans="1:6" ht="12">
      <c r="A1000">
        <v>994</v>
      </c>
      <c r="B1000">
        <f t="shared" si="15"/>
        <v>2.4856</v>
      </c>
      <c r="C1000" s="2">
        <f>2-(NORMDIST(B1000,'Analisis 6sigma'!$D$14,'Analisis 6sigma'!$D$16,TRUE)*2)</f>
        <v>3.0466740241763546E-12</v>
      </c>
      <c r="D1000" s="2">
        <f>(NORMDIST($B1000,'Analisis 6sigma'!$D$14,'Analisis 6sigma'!$D$16,FALSE))/NORMDIST('Analisis 6sigma'!$D$14,'Analisis 6sigma'!$D$14,'Analisis 6sigma'!$D$16,FALSE)</f>
        <v>2.7162394501734325E-11</v>
      </c>
      <c r="E1000" s="2">
        <f>+IF((($B1000/'Analisis 6sigma'!$D$7)&gt;0.99)*AND(($B1000/'Analisis 6sigma'!$D$7)&lt;1),1,0)</f>
        <v>0</v>
      </c>
      <c r="F1000" s="2">
        <f>+IF((($B1000/'Analisis 6sigma'!$D$9)&gt;0.99)*AND(($B1000/'Analisis 6sigma'!$D$9)&lt;1),1,0)</f>
        <v>0</v>
      </c>
    </row>
    <row r="1001" spans="1:6" ht="12">
      <c r="A1001">
        <v>995</v>
      </c>
      <c r="B1001">
        <f t="shared" si="15"/>
        <v>2.4880000000000004</v>
      </c>
      <c r="C1001" s="2">
        <f>2-(NORMDIST(B1001,'Analisis 6sigma'!$D$14,'Analisis 6sigma'!$D$16,TRUE)*2)</f>
        <v>2.7706725802545407E-12</v>
      </c>
      <c r="D1001" s="2">
        <f>(NORMDIST($B1001,'Analisis 6sigma'!$D$14,'Analisis 6sigma'!$D$16,FALSE))/NORMDIST('Analisis 6sigma'!$D$14,'Analisis 6sigma'!$D$14,'Analisis 6sigma'!$D$16,FALSE)</f>
        <v>2.474781408487501E-11</v>
      </c>
      <c r="E1001" s="2">
        <f>+IF((($B1001/'Analisis 6sigma'!$D$7)&gt;0.99)*AND(($B1001/'Analisis 6sigma'!$D$7)&lt;1),1,0)</f>
        <v>0</v>
      </c>
      <c r="F1001" s="2">
        <f>+IF((($B1001/'Analisis 6sigma'!$D$9)&gt;0.99)*AND(($B1001/'Analisis 6sigma'!$D$9)&lt;1),1,0)</f>
        <v>0</v>
      </c>
    </row>
    <row r="1002" spans="1:6" ht="12">
      <c r="A1002">
        <v>996</v>
      </c>
      <c r="B1002">
        <f t="shared" si="15"/>
        <v>2.4904</v>
      </c>
      <c r="C1002" s="2">
        <f>2-(NORMDIST(B1002,'Analisis 6sigma'!$D$14,'Analisis 6sigma'!$D$16,TRUE)*2)</f>
        <v>2.5193180874794052E-12</v>
      </c>
      <c r="D1002" s="2">
        <f>(NORMDIST($B1002,'Analisis 6sigma'!$D$14,'Analisis 6sigma'!$D$16,FALSE))/NORMDIST('Analisis 6sigma'!$D$14,'Analisis 6sigma'!$D$14,'Analisis 6sigma'!$D$16,FALSE)</f>
        <v>2.254386780419446E-11</v>
      </c>
      <c r="E1002" s="2">
        <f>+IF((($B1002/'Analisis 6sigma'!$D$7)&gt;0.99)*AND(($B1002/'Analisis 6sigma'!$D$7)&lt;1),1,0)</f>
        <v>0</v>
      </c>
      <c r="F1002" s="2">
        <f>+IF((($B1002/'Analisis 6sigma'!$D$9)&gt;0.99)*AND(($B1002/'Analisis 6sigma'!$D$9)&lt;1),1,0)</f>
        <v>0</v>
      </c>
    </row>
    <row r="1003" spans="1:6" ht="12">
      <c r="A1003">
        <v>997</v>
      </c>
      <c r="B1003">
        <f t="shared" si="15"/>
        <v>2.4928</v>
      </c>
      <c r="C1003" s="2">
        <f>2-(NORMDIST(B1003,'Analisis 6sigma'!$D$14,'Analisis 6sigma'!$D$16,TRUE)*2)</f>
        <v>2.290390099801698E-12</v>
      </c>
      <c r="D1003" s="2">
        <f>(NORMDIST($B1003,'Analisis 6sigma'!$D$14,'Analisis 6sigma'!$D$16,FALSE))/NORMDIST('Analisis 6sigma'!$D$14,'Analisis 6sigma'!$D$14,'Analisis 6sigma'!$D$16,FALSE)</f>
        <v>2.0532546049380274E-11</v>
      </c>
      <c r="E1003" s="2">
        <f>+IF((($B1003/'Analisis 6sigma'!$D$7)&gt;0.99)*AND(($B1003/'Analisis 6sigma'!$D$7)&lt;1),1,0)</f>
        <v>0</v>
      </c>
      <c r="F1003" s="2">
        <f>+IF((($B1003/'Analisis 6sigma'!$D$9)&gt;0.99)*AND(($B1003/'Analisis 6sigma'!$D$9)&lt;1),1,0)</f>
        <v>0</v>
      </c>
    </row>
    <row r="1004" spans="1:6" ht="12">
      <c r="A1004">
        <v>998</v>
      </c>
      <c r="B1004">
        <f t="shared" si="15"/>
        <v>2.4952000000000005</v>
      </c>
      <c r="C1004" s="2">
        <f>2-(NORMDIST(B1004,'Analisis 6sigma'!$D$14,'Analisis 6sigma'!$D$16,TRUE)*2)</f>
        <v>2.0818902157770935E-12</v>
      </c>
      <c r="D1004" s="2">
        <f>(NORMDIST($B1004,'Analisis 6sigma'!$D$14,'Analisis 6sigma'!$D$16,FALSE))/NORMDIST('Analisis 6sigma'!$D$14,'Analisis 6sigma'!$D$14,'Analisis 6sigma'!$D$16,FALSE)</f>
        <v>1.869734639453564E-11</v>
      </c>
      <c r="E1004" s="2">
        <f>+IF((($B1004/'Analisis 6sigma'!$D$7)&gt;0.99)*AND(($B1004/'Analisis 6sigma'!$D$7)&lt;1),1,0)</f>
        <v>0</v>
      </c>
      <c r="F1004" s="2">
        <f>+IF((($B1004/'Analisis 6sigma'!$D$9)&gt;0.99)*AND(($B1004/'Analisis 6sigma'!$D$9)&lt;1),1,0)</f>
        <v>0</v>
      </c>
    </row>
    <row r="1005" spans="1:6" ht="12">
      <c r="A1005">
        <v>999</v>
      </c>
      <c r="B1005">
        <f t="shared" si="15"/>
        <v>2.4976000000000003</v>
      </c>
      <c r="C1005" s="2">
        <f>2-(NORMDIST(B1005,'Analisis 6sigma'!$D$14,'Analisis 6sigma'!$D$16,TRUE)*2)</f>
        <v>1.8920420785661918E-12</v>
      </c>
      <c r="D1005" s="2">
        <f>(NORMDIST($B1005,'Analisis 6sigma'!$D$14,'Analisis 6sigma'!$D$16,FALSE))/NORMDIST('Analisis 6sigma'!$D$14,'Analisis 6sigma'!$D$14,'Analisis 6sigma'!$D$16,FALSE)</f>
        <v>1.702315033955823E-11</v>
      </c>
      <c r="E1005" s="2">
        <f>+IF((($B1005/'Analisis 6sigma'!$D$7)&gt;0.99)*AND(($B1005/'Analisis 6sigma'!$D$7)&lt;1),1,0)</f>
        <v>0</v>
      </c>
      <c r="F1005" s="2">
        <f>+IF((($B1005/'Analisis 6sigma'!$D$9)&gt;0.99)*AND(($B1005/'Analisis 6sigma'!$D$9)&lt;1),1,0)</f>
        <v>0</v>
      </c>
    </row>
    <row r="1006" spans="1:6" ht="12">
      <c r="A1006" t="s">
        <v>7</v>
      </c>
      <c r="B1006">
        <f>+IF(ISNUMBER('Analisis 6sigma'!$D$7)*AND(ISNUMBER('Analisis 6sigma'!$D$9)),'Analisis 6sigma'!$D$7+2*('Analisis 6sigma'!$D$7-'Analisis 6sigma'!$D$9),'Analisis 6sigma'!$D$14+6*'Analisis 6sigma'!$D$16)</f>
        <v>2.5</v>
      </c>
      <c r="C1006" s="2">
        <f>2-(NORMDIST(B1006,'Analisis 6sigma'!$D$14,'Analisis 6sigma'!$D$16,TRUE)*2)</f>
        <v>1.7190693313295924E-12</v>
      </c>
      <c r="D1006" s="2">
        <f>(NORMDIST($B1006,'Analisis 6sigma'!$D$14,'Analisis 6sigma'!$D$16,FALSE))/NORMDIST('Analisis 6sigma'!$D$14,'Analisis 6sigma'!$D$14,'Analisis 6sigma'!$D$16,FALSE)</f>
        <v>1.5496109883430814E-11</v>
      </c>
      <c r="E1006" s="2">
        <f>+IF((($B1006/'Analisis 6sigma'!$D$7)&gt;0.99)*AND(($B1006/'Analisis 6sigma'!$D$7)&lt;1),1,0)</f>
        <v>0</v>
      </c>
      <c r="F1006" s="2">
        <f>+IF((($B1006/'Analisis 6sigma'!$D$9)&gt;0.99)*AND(($B1006/'Analisis 6sigma'!$D$9)&lt;1),1,0)</f>
        <v>0</v>
      </c>
    </row>
  </sheetData>
  <sheetProtection/>
  <conditionalFormatting sqref="E7:F1006">
    <cfRule type="cellIs" priority="1" dxfId="0" operator="equal" stopIfTrue="1">
      <formula>1</formula>
    </cfRule>
  </conditionalFormatting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ERS-Training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CAPACIDAD DE PROCESO</dc:title>
  <dc:subject/>
  <dc:creator>Jans Wilches R.</dc:creator>
  <cp:keywords>CP, CPK</cp:keywords>
  <dc:description/>
  <cp:lastModifiedBy>JANS WILCHES RODRIGUEZ</cp:lastModifiedBy>
  <cp:lastPrinted>2004-12-01T22:49:09Z</cp:lastPrinted>
  <dcterms:created xsi:type="dcterms:W3CDTF">2004-05-25T15:06:22Z</dcterms:created>
  <dcterms:modified xsi:type="dcterms:W3CDTF">2014-03-05T13:43:04Z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strado por">
    <vt:lpwstr>JWilches</vt:lpwstr>
  </property>
</Properties>
</file>